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N:\2016\Projects\2016s4505 - Rossendale Borough Council - Rossendale SFRA Update\Calculations\FRISM\uFMfSW_Development Site Query\Excel Export\Receptors\"/>
    </mc:Choice>
  </mc:AlternateContent>
  <bookViews>
    <workbookView xWindow="0" yWindow="0" windowWidth="25200" windowHeight="11445"/>
  </bookViews>
  <sheets>
    <sheet name="Significant risk sites" sheetId="2" r:id="rId1"/>
    <sheet name="Raw hazard data" sheetId="1" r:id="rId2"/>
  </sheets>
  <definedNames>
    <definedName name="_xlnm.Database">'Raw hazard data'!$A$1:$K$308</definedName>
  </definedNames>
  <calcPr calcId="171027"/>
</workbook>
</file>

<file path=xl/calcChain.xml><?xml version="1.0" encoding="utf-8"?>
<calcChain xmlns="http://schemas.openxmlformats.org/spreadsheetml/2006/main">
  <c r="G34" i="2" l="1"/>
  <c r="N34" i="2" s="1"/>
  <c r="F34" i="2"/>
  <c r="M34" i="2" s="1"/>
  <c r="E34" i="2"/>
  <c r="L34" i="2" s="1"/>
  <c r="D34" i="2"/>
  <c r="K34" i="2" s="1"/>
  <c r="C34" i="2"/>
  <c r="J34" i="2" s="1"/>
  <c r="B34" i="2"/>
  <c r="I34" i="2" s="1"/>
  <c r="M47" i="2" l="1"/>
  <c r="I48" i="2"/>
  <c r="J48" i="2"/>
  <c r="I49" i="2"/>
  <c r="K49" i="2"/>
  <c r="L49" i="2"/>
  <c r="K50" i="2"/>
  <c r="M50" i="2"/>
  <c r="N50" i="2"/>
  <c r="M51" i="2"/>
  <c r="I52" i="2"/>
  <c r="J52" i="2"/>
  <c r="I53" i="2"/>
  <c r="K53" i="2"/>
  <c r="L53" i="2"/>
  <c r="K54" i="2"/>
  <c r="M54" i="2"/>
  <c r="N54" i="2"/>
  <c r="M55" i="2"/>
  <c r="I56" i="2"/>
  <c r="J56" i="2"/>
  <c r="I57" i="2"/>
  <c r="K57" i="2"/>
  <c r="L57" i="2"/>
  <c r="K58" i="2"/>
  <c r="M58" i="2"/>
  <c r="N58" i="2"/>
  <c r="M59" i="2"/>
  <c r="I38" i="2"/>
  <c r="J38" i="2"/>
  <c r="N38" i="2"/>
  <c r="I39" i="2"/>
  <c r="K39" i="2"/>
  <c r="L39" i="2"/>
  <c r="J40" i="2"/>
  <c r="M40" i="2"/>
  <c r="N40" i="2"/>
  <c r="L41" i="2"/>
  <c r="I45" i="2"/>
  <c r="J45" i="2"/>
  <c r="N45" i="2"/>
  <c r="K46" i="2"/>
  <c r="L46" i="2"/>
  <c r="B38" i="2"/>
  <c r="C38" i="2"/>
  <c r="D38" i="2"/>
  <c r="K38" i="2" s="1"/>
  <c r="E38" i="2"/>
  <c r="L38" i="2" s="1"/>
  <c r="F38" i="2"/>
  <c r="M38" i="2" s="1"/>
  <c r="G38" i="2"/>
  <c r="B39" i="2"/>
  <c r="C39" i="2"/>
  <c r="J39" i="2" s="1"/>
  <c r="D39" i="2"/>
  <c r="E39" i="2"/>
  <c r="F39" i="2"/>
  <c r="M39" i="2" s="1"/>
  <c r="G39" i="2"/>
  <c r="N39" i="2" s="1"/>
  <c r="B40" i="2"/>
  <c r="I40" i="2" s="1"/>
  <c r="C40" i="2"/>
  <c r="D40" i="2"/>
  <c r="K40" i="2" s="1"/>
  <c r="E40" i="2"/>
  <c r="L40" i="2" s="1"/>
  <c r="F40" i="2"/>
  <c r="G40" i="2"/>
  <c r="B41" i="2"/>
  <c r="I41" i="2" s="1"/>
  <c r="C41" i="2"/>
  <c r="J41" i="2" s="1"/>
  <c r="D41" i="2"/>
  <c r="K41" i="2" s="1"/>
  <c r="E41" i="2"/>
  <c r="F41" i="2"/>
  <c r="M41" i="2" s="1"/>
  <c r="G41" i="2"/>
  <c r="N41" i="2" s="1"/>
  <c r="B45" i="2"/>
  <c r="C45" i="2"/>
  <c r="D45" i="2"/>
  <c r="K45" i="2" s="1"/>
  <c r="E45" i="2"/>
  <c r="L45" i="2" s="1"/>
  <c r="F45" i="2"/>
  <c r="M45" i="2" s="1"/>
  <c r="G45" i="2"/>
  <c r="B46" i="2"/>
  <c r="I46" i="2" s="1"/>
  <c r="C46" i="2"/>
  <c r="J46" i="2" s="1"/>
  <c r="D46" i="2"/>
  <c r="E46" i="2"/>
  <c r="F46" i="2"/>
  <c r="M46" i="2" s="1"/>
  <c r="G46" i="2"/>
  <c r="N46" i="2" s="1"/>
  <c r="B47" i="2"/>
  <c r="I47" i="2" s="1"/>
  <c r="C47" i="2"/>
  <c r="J47" i="2" s="1"/>
  <c r="D47" i="2"/>
  <c r="K47" i="2" s="1"/>
  <c r="E47" i="2"/>
  <c r="L47" i="2" s="1"/>
  <c r="F47" i="2"/>
  <c r="G47" i="2"/>
  <c r="N47" i="2" s="1"/>
  <c r="B48" i="2"/>
  <c r="C48" i="2"/>
  <c r="D48" i="2"/>
  <c r="K48" i="2" s="1"/>
  <c r="E48" i="2"/>
  <c r="L48" i="2" s="1"/>
  <c r="F48" i="2"/>
  <c r="M48" i="2" s="1"/>
  <c r="G48" i="2"/>
  <c r="N48" i="2" s="1"/>
  <c r="B49" i="2"/>
  <c r="C49" i="2"/>
  <c r="J49" i="2" s="1"/>
  <c r="D49" i="2"/>
  <c r="E49" i="2"/>
  <c r="F49" i="2"/>
  <c r="M49" i="2" s="1"/>
  <c r="G49" i="2"/>
  <c r="N49" i="2" s="1"/>
  <c r="B50" i="2"/>
  <c r="I50" i="2" s="1"/>
  <c r="C50" i="2"/>
  <c r="J50" i="2" s="1"/>
  <c r="D50" i="2"/>
  <c r="E50" i="2"/>
  <c r="L50" i="2" s="1"/>
  <c r="F50" i="2"/>
  <c r="G50" i="2"/>
  <c r="B51" i="2"/>
  <c r="I51" i="2" s="1"/>
  <c r="C51" i="2"/>
  <c r="J51" i="2" s="1"/>
  <c r="D51" i="2"/>
  <c r="K51" i="2" s="1"/>
  <c r="E51" i="2"/>
  <c r="L51" i="2" s="1"/>
  <c r="F51" i="2"/>
  <c r="G51" i="2"/>
  <c r="N51" i="2" s="1"/>
  <c r="B52" i="2"/>
  <c r="C52" i="2"/>
  <c r="D52" i="2"/>
  <c r="K52" i="2" s="1"/>
  <c r="E52" i="2"/>
  <c r="L52" i="2" s="1"/>
  <c r="F52" i="2"/>
  <c r="M52" i="2" s="1"/>
  <c r="G52" i="2"/>
  <c r="N52" i="2" s="1"/>
  <c r="B53" i="2"/>
  <c r="C53" i="2"/>
  <c r="J53" i="2" s="1"/>
  <c r="D53" i="2"/>
  <c r="E53" i="2"/>
  <c r="F53" i="2"/>
  <c r="M53" i="2" s="1"/>
  <c r="G53" i="2"/>
  <c r="N53" i="2" s="1"/>
  <c r="B54" i="2"/>
  <c r="I54" i="2" s="1"/>
  <c r="C54" i="2"/>
  <c r="J54" i="2" s="1"/>
  <c r="D54" i="2"/>
  <c r="E54" i="2"/>
  <c r="L54" i="2" s="1"/>
  <c r="F54" i="2"/>
  <c r="G54" i="2"/>
  <c r="B55" i="2"/>
  <c r="I55" i="2" s="1"/>
  <c r="C55" i="2"/>
  <c r="J55" i="2" s="1"/>
  <c r="D55" i="2"/>
  <c r="K55" i="2" s="1"/>
  <c r="E55" i="2"/>
  <c r="L55" i="2" s="1"/>
  <c r="F55" i="2"/>
  <c r="G55" i="2"/>
  <c r="N55" i="2" s="1"/>
  <c r="B56" i="2"/>
  <c r="C56" i="2"/>
  <c r="D56" i="2"/>
  <c r="K56" i="2" s="1"/>
  <c r="E56" i="2"/>
  <c r="L56" i="2" s="1"/>
  <c r="F56" i="2"/>
  <c r="M56" i="2" s="1"/>
  <c r="G56" i="2"/>
  <c r="N56" i="2" s="1"/>
  <c r="B57" i="2"/>
  <c r="C57" i="2"/>
  <c r="J57" i="2" s="1"/>
  <c r="D57" i="2"/>
  <c r="E57" i="2"/>
  <c r="F57" i="2"/>
  <c r="M57" i="2" s="1"/>
  <c r="G57" i="2"/>
  <c r="N57" i="2" s="1"/>
  <c r="B58" i="2"/>
  <c r="I58" i="2" s="1"/>
  <c r="C58" i="2"/>
  <c r="J58" i="2" s="1"/>
  <c r="D58" i="2"/>
  <c r="E58" i="2"/>
  <c r="L58" i="2" s="1"/>
  <c r="F58" i="2"/>
  <c r="G58" i="2"/>
  <c r="B59" i="2"/>
  <c r="I59" i="2" s="1"/>
  <c r="C59" i="2"/>
  <c r="J59" i="2" s="1"/>
  <c r="D59" i="2"/>
  <c r="K59" i="2" s="1"/>
  <c r="E59" i="2"/>
  <c r="L59" i="2" s="1"/>
  <c r="F59" i="2"/>
  <c r="G59" i="2"/>
  <c r="N59" i="2" s="1"/>
  <c r="B5" i="2"/>
  <c r="I5" i="2" s="1"/>
  <c r="C5" i="2"/>
  <c r="J5" i="2" s="1"/>
  <c r="D5" i="2"/>
  <c r="K5" i="2" s="1"/>
  <c r="E5" i="2"/>
  <c r="L5" i="2" s="1"/>
  <c r="F5" i="2"/>
  <c r="M5" i="2" s="1"/>
  <c r="G5" i="2"/>
  <c r="N5" i="2" s="1"/>
  <c r="B6" i="2"/>
  <c r="I6" i="2" s="1"/>
  <c r="C6" i="2"/>
  <c r="J6" i="2" s="1"/>
  <c r="D6" i="2"/>
  <c r="K6" i="2" s="1"/>
  <c r="E6" i="2"/>
  <c r="L6" i="2" s="1"/>
  <c r="F6" i="2"/>
  <c r="M6" i="2" s="1"/>
  <c r="G6" i="2"/>
  <c r="N6" i="2" s="1"/>
  <c r="B7" i="2"/>
  <c r="I7" i="2" s="1"/>
  <c r="C7" i="2"/>
  <c r="J7" i="2" s="1"/>
  <c r="D7" i="2"/>
  <c r="K7" i="2" s="1"/>
  <c r="E7" i="2"/>
  <c r="L7" i="2" s="1"/>
  <c r="F7" i="2"/>
  <c r="M7" i="2" s="1"/>
  <c r="G7" i="2"/>
  <c r="N7" i="2" s="1"/>
  <c r="B8" i="2"/>
  <c r="I8" i="2" s="1"/>
  <c r="C8" i="2"/>
  <c r="J8" i="2" s="1"/>
  <c r="D8" i="2"/>
  <c r="K8" i="2" s="1"/>
  <c r="E8" i="2"/>
  <c r="L8" i="2" s="1"/>
  <c r="F8" i="2"/>
  <c r="M8" i="2" s="1"/>
  <c r="G8" i="2"/>
  <c r="N8" i="2" s="1"/>
  <c r="B9" i="2"/>
  <c r="I9" i="2" s="1"/>
  <c r="C9" i="2"/>
  <c r="J9" i="2" s="1"/>
  <c r="D9" i="2"/>
  <c r="K9" i="2" s="1"/>
  <c r="E9" i="2"/>
  <c r="L9" i="2" s="1"/>
  <c r="F9" i="2"/>
  <c r="M9" i="2" s="1"/>
  <c r="G9" i="2"/>
  <c r="N9" i="2" s="1"/>
  <c r="B10" i="2"/>
  <c r="I10" i="2" s="1"/>
  <c r="C10" i="2"/>
  <c r="J10" i="2" s="1"/>
  <c r="D10" i="2"/>
  <c r="K10" i="2" s="1"/>
  <c r="E10" i="2"/>
  <c r="L10" i="2" s="1"/>
  <c r="F10" i="2"/>
  <c r="M10" i="2" s="1"/>
  <c r="G10" i="2"/>
  <c r="N10" i="2" s="1"/>
  <c r="B11" i="2"/>
  <c r="I11" i="2" s="1"/>
  <c r="C11" i="2"/>
  <c r="J11" i="2" s="1"/>
  <c r="D11" i="2"/>
  <c r="K11" i="2" s="1"/>
  <c r="E11" i="2"/>
  <c r="L11" i="2" s="1"/>
  <c r="F11" i="2"/>
  <c r="M11" i="2" s="1"/>
  <c r="G11" i="2"/>
  <c r="N11" i="2" s="1"/>
  <c r="B12" i="2"/>
  <c r="I12" i="2" s="1"/>
  <c r="C12" i="2"/>
  <c r="J12" i="2" s="1"/>
  <c r="D12" i="2"/>
  <c r="K12" i="2" s="1"/>
  <c r="E12" i="2"/>
  <c r="L12" i="2" s="1"/>
  <c r="F12" i="2"/>
  <c r="M12" i="2" s="1"/>
  <c r="G12" i="2"/>
  <c r="N12" i="2" s="1"/>
  <c r="B13" i="2"/>
  <c r="I13" i="2" s="1"/>
  <c r="C13" i="2"/>
  <c r="J13" i="2" s="1"/>
  <c r="D13" i="2"/>
  <c r="K13" i="2" s="1"/>
  <c r="E13" i="2"/>
  <c r="L13" i="2" s="1"/>
  <c r="F13" i="2"/>
  <c r="M13" i="2" s="1"/>
  <c r="G13" i="2"/>
  <c r="N13" i="2" s="1"/>
  <c r="B14" i="2"/>
  <c r="I14" i="2" s="1"/>
  <c r="C14" i="2"/>
  <c r="J14" i="2" s="1"/>
  <c r="D14" i="2"/>
  <c r="K14" i="2" s="1"/>
  <c r="E14" i="2"/>
  <c r="L14" i="2" s="1"/>
  <c r="F14" i="2"/>
  <c r="M14" i="2" s="1"/>
  <c r="G14" i="2"/>
  <c r="N14" i="2" s="1"/>
  <c r="B15" i="2"/>
  <c r="I15" i="2" s="1"/>
  <c r="C15" i="2"/>
  <c r="J15" i="2" s="1"/>
  <c r="D15" i="2"/>
  <c r="K15" i="2" s="1"/>
  <c r="E15" i="2"/>
  <c r="L15" i="2" s="1"/>
  <c r="F15" i="2"/>
  <c r="M15" i="2" s="1"/>
  <c r="G15" i="2"/>
  <c r="N15" i="2" s="1"/>
  <c r="B16" i="2"/>
  <c r="I16" i="2" s="1"/>
  <c r="C16" i="2"/>
  <c r="J16" i="2" s="1"/>
  <c r="D16" i="2"/>
  <c r="K16" i="2" s="1"/>
  <c r="E16" i="2"/>
  <c r="L16" i="2" s="1"/>
  <c r="F16" i="2"/>
  <c r="M16" i="2" s="1"/>
  <c r="G16" i="2"/>
  <c r="N16" i="2" s="1"/>
  <c r="B17" i="2"/>
  <c r="I17" i="2" s="1"/>
  <c r="C17" i="2"/>
  <c r="J17" i="2" s="1"/>
  <c r="D17" i="2"/>
  <c r="K17" i="2" s="1"/>
  <c r="E17" i="2"/>
  <c r="L17" i="2" s="1"/>
  <c r="F17" i="2"/>
  <c r="M17" i="2" s="1"/>
  <c r="G17" i="2"/>
  <c r="N17" i="2" s="1"/>
  <c r="B18" i="2"/>
  <c r="I18" i="2" s="1"/>
  <c r="C18" i="2"/>
  <c r="J18" i="2" s="1"/>
  <c r="D18" i="2"/>
  <c r="K18" i="2" s="1"/>
  <c r="E18" i="2"/>
  <c r="L18" i="2" s="1"/>
  <c r="F18" i="2"/>
  <c r="M18" i="2" s="1"/>
  <c r="G18" i="2"/>
  <c r="N18" i="2" s="1"/>
  <c r="B19" i="2"/>
  <c r="I19" i="2" s="1"/>
  <c r="C19" i="2"/>
  <c r="J19" i="2" s="1"/>
  <c r="D19" i="2"/>
  <c r="K19" i="2" s="1"/>
  <c r="E19" i="2"/>
  <c r="L19" i="2" s="1"/>
  <c r="F19" i="2"/>
  <c r="M19" i="2" s="1"/>
  <c r="G19" i="2"/>
  <c r="N19" i="2" s="1"/>
  <c r="B20" i="2"/>
  <c r="I20" i="2" s="1"/>
  <c r="C20" i="2"/>
  <c r="J20" i="2" s="1"/>
  <c r="D20" i="2"/>
  <c r="K20" i="2" s="1"/>
  <c r="E20" i="2"/>
  <c r="L20" i="2" s="1"/>
  <c r="F20" i="2"/>
  <c r="M20" i="2" s="1"/>
  <c r="G20" i="2"/>
  <c r="N20" i="2" s="1"/>
  <c r="B21" i="2"/>
  <c r="I21" i="2" s="1"/>
  <c r="C21" i="2"/>
  <c r="J21" i="2" s="1"/>
  <c r="D21" i="2"/>
  <c r="K21" i="2" s="1"/>
  <c r="E21" i="2"/>
  <c r="L21" i="2" s="1"/>
  <c r="F21" i="2"/>
  <c r="M21" i="2" s="1"/>
  <c r="G21" i="2"/>
  <c r="N21" i="2" s="1"/>
  <c r="B22" i="2"/>
  <c r="I22" i="2" s="1"/>
  <c r="C22" i="2"/>
  <c r="J22" i="2" s="1"/>
  <c r="D22" i="2"/>
  <c r="K22" i="2" s="1"/>
  <c r="E22" i="2"/>
  <c r="L22" i="2" s="1"/>
  <c r="F22" i="2"/>
  <c r="M22" i="2" s="1"/>
  <c r="G22" i="2"/>
  <c r="N22" i="2" s="1"/>
  <c r="B23" i="2"/>
  <c r="I23" i="2" s="1"/>
  <c r="C23" i="2"/>
  <c r="J23" i="2" s="1"/>
  <c r="D23" i="2"/>
  <c r="K23" i="2" s="1"/>
  <c r="E23" i="2"/>
  <c r="L23" i="2" s="1"/>
  <c r="F23" i="2"/>
  <c r="M23" i="2" s="1"/>
  <c r="G23" i="2"/>
  <c r="N23" i="2" s="1"/>
  <c r="B24" i="2"/>
  <c r="I24" i="2" s="1"/>
  <c r="C24" i="2"/>
  <c r="J24" i="2" s="1"/>
  <c r="D24" i="2"/>
  <c r="K24" i="2" s="1"/>
  <c r="E24" i="2"/>
  <c r="L24" i="2" s="1"/>
  <c r="F24" i="2"/>
  <c r="M24" i="2" s="1"/>
  <c r="G24" i="2"/>
  <c r="N24" i="2" s="1"/>
  <c r="B25" i="2"/>
  <c r="I25" i="2" s="1"/>
  <c r="C25" i="2"/>
  <c r="J25" i="2" s="1"/>
  <c r="D25" i="2"/>
  <c r="K25" i="2" s="1"/>
  <c r="E25" i="2"/>
  <c r="L25" i="2" s="1"/>
  <c r="F25" i="2"/>
  <c r="M25" i="2" s="1"/>
  <c r="G25" i="2"/>
  <c r="N25" i="2" s="1"/>
  <c r="B26" i="2"/>
  <c r="I26" i="2" s="1"/>
  <c r="C26" i="2"/>
  <c r="J26" i="2" s="1"/>
  <c r="D26" i="2"/>
  <c r="K26" i="2" s="1"/>
  <c r="E26" i="2"/>
  <c r="L26" i="2" s="1"/>
  <c r="F26" i="2"/>
  <c r="M26" i="2" s="1"/>
  <c r="G26" i="2"/>
  <c r="N26" i="2" s="1"/>
  <c r="B27" i="2"/>
  <c r="I27" i="2" s="1"/>
  <c r="C27" i="2"/>
  <c r="J27" i="2" s="1"/>
  <c r="D27" i="2"/>
  <c r="K27" i="2" s="1"/>
  <c r="E27" i="2"/>
  <c r="L27" i="2" s="1"/>
  <c r="F27" i="2"/>
  <c r="M27" i="2" s="1"/>
  <c r="G27" i="2"/>
  <c r="N27" i="2" s="1"/>
  <c r="B28" i="2"/>
  <c r="I28" i="2" s="1"/>
  <c r="C28" i="2"/>
  <c r="J28" i="2" s="1"/>
  <c r="D28" i="2"/>
  <c r="K28" i="2" s="1"/>
  <c r="E28" i="2"/>
  <c r="L28" i="2" s="1"/>
  <c r="F28" i="2"/>
  <c r="M28" i="2" s="1"/>
  <c r="G28" i="2"/>
  <c r="N28" i="2" s="1"/>
  <c r="B29" i="2"/>
  <c r="I29" i="2" s="1"/>
  <c r="C29" i="2"/>
  <c r="J29" i="2" s="1"/>
  <c r="D29" i="2"/>
  <c r="K29" i="2" s="1"/>
  <c r="E29" i="2"/>
  <c r="L29" i="2" s="1"/>
  <c r="F29" i="2"/>
  <c r="M29" i="2" s="1"/>
  <c r="G29" i="2"/>
  <c r="N29" i="2" s="1"/>
  <c r="B30" i="2"/>
  <c r="I30" i="2" s="1"/>
  <c r="C30" i="2"/>
  <c r="J30" i="2" s="1"/>
  <c r="D30" i="2"/>
  <c r="K30" i="2" s="1"/>
  <c r="E30" i="2"/>
  <c r="L30" i="2" s="1"/>
  <c r="F30" i="2"/>
  <c r="M30" i="2" s="1"/>
  <c r="G30" i="2"/>
  <c r="N30" i="2" s="1"/>
  <c r="B31" i="2"/>
  <c r="I31" i="2" s="1"/>
  <c r="C31" i="2"/>
  <c r="J31" i="2" s="1"/>
  <c r="D31" i="2"/>
  <c r="K31" i="2" s="1"/>
  <c r="E31" i="2"/>
  <c r="L31" i="2" s="1"/>
  <c r="F31" i="2"/>
  <c r="M31" i="2" s="1"/>
  <c r="G31" i="2"/>
  <c r="N31" i="2" s="1"/>
  <c r="B32" i="2"/>
  <c r="I32" i="2" s="1"/>
  <c r="C32" i="2"/>
  <c r="J32" i="2" s="1"/>
  <c r="D32" i="2"/>
  <c r="K32" i="2" s="1"/>
  <c r="E32" i="2"/>
  <c r="L32" i="2" s="1"/>
  <c r="F32" i="2"/>
  <c r="M32" i="2" s="1"/>
  <c r="G32" i="2"/>
  <c r="N32" i="2" s="1"/>
  <c r="B33" i="2"/>
  <c r="I33" i="2" s="1"/>
  <c r="C33" i="2"/>
  <c r="J33" i="2" s="1"/>
  <c r="D33" i="2"/>
  <c r="K33" i="2" s="1"/>
  <c r="E33" i="2"/>
  <c r="L33" i="2" s="1"/>
  <c r="F33" i="2"/>
  <c r="M33" i="2" s="1"/>
  <c r="G33" i="2"/>
  <c r="N33" i="2" s="1"/>
  <c r="G4" i="2"/>
  <c r="F4" i="2"/>
  <c r="E4" i="2"/>
  <c r="D4" i="2"/>
  <c r="C4" i="2"/>
  <c r="B4" i="2"/>
  <c r="N4" i="2" l="1"/>
  <c r="M4" i="2"/>
  <c r="L4" i="2"/>
  <c r="J4" i="2"/>
  <c r="I4" i="2"/>
  <c r="K4" i="2"/>
</calcChain>
</file>

<file path=xl/sharedStrings.xml><?xml version="1.0" encoding="utf-8"?>
<sst xmlns="http://schemas.openxmlformats.org/spreadsheetml/2006/main" count="1617" uniqueCount="667">
  <si>
    <t>SFRA_ID</t>
  </si>
  <si>
    <t>ADDRESS</t>
  </si>
  <si>
    <t>LOCATION</t>
  </si>
  <si>
    <t>PROPOSED_U</t>
  </si>
  <si>
    <t>JBA_Use</t>
  </si>
  <si>
    <t>SFRA01</t>
  </si>
  <si>
    <t>Whinberry View</t>
  </si>
  <si>
    <t>RAWTENSTALL</t>
  </si>
  <si>
    <t>Housing</t>
  </si>
  <si>
    <t>Residential</t>
  </si>
  <si>
    <t>SFRA02</t>
  </si>
  <si>
    <t>Valley Centre</t>
  </si>
  <si>
    <t>Mixed-use</t>
  </si>
  <si>
    <t>Combined</t>
  </si>
  <si>
    <t>SFRA03</t>
  </si>
  <si>
    <t>Land North of Lime Tree Grove (Constablee 1)</t>
  </si>
  <si>
    <t>SFRA04</t>
  </si>
  <si>
    <t>Land to  West of Hollin Way (Constablee 5)</t>
  </si>
  <si>
    <t>SFRA05</t>
  </si>
  <si>
    <t>Woodtop Garage, Townsendfold</t>
  </si>
  <si>
    <t>SFRA06</t>
  </si>
  <si>
    <t>Land to rear of Waingate, Springside</t>
  </si>
  <si>
    <t>SFRA07</t>
  </si>
  <si>
    <t>Mill End Mill</t>
  </si>
  <si>
    <t>WATERFOOT</t>
  </si>
  <si>
    <t>SFRA08</t>
  </si>
  <si>
    <t>Albion Mill, Burnley Road East</t>
  </si>
  <si>
    <t>SFRA09</t>
  </si>
  <si>
    <t>Land off Greensnook Lane</t>
  </si>
  <si>
    <t>BACUP</t>
  </si>
  <si>
    <t>SFRA10</t>
  </si>
  <si>
    <t>Land to rear of Oak Street</t>
  </si>
  <si>
    <t>SHAWFORTH</t>
  </si>
  <si>
    <t>SFRA11</t>
  </si>
  <si>
    <t>Waterfoot Primary School</t>
  </si>
  <si>
    <t>SFRA12</t>
  </si>
  <si>
    <t>Land at Robert Street</t>
  </si>
  <si>
    <t>Employment</t>
  </si>
  <si>
    <t>SFRA13</t>
  </si>
  <si>
    <t>Anvil Street</t>
  </si>
  <si>
    <t>STACKSTEADS</t>
  </si>
  <si>
    <t>SFRA14</t>
  </si>
  <si>
    <t>Land at Hollin Lane</t>
  </si>
  <si>
    <t>SFRA15</t>
  </si>
  <si>
    <t>The Orchard, Land off Helmshore Road</t>
  </si>
  <si>
    <t>HASLINGDEN</t>
  </si>
  <si>
    <t>SFRA16</t>
  </si>
  <si>
    <t>Car Park Adj Winfields</t>
  </si>
  <si>
    <t>ACEA</t>
  </si>
  <si>
    <t>SFRA17</t>
  </si>
  <si>
    <t>Land at Higher Cross Row</t>
  </si>
  <si>
    <t>SFRA18</t>
  </si>
  <si>
    <t>Land off Earnshaw Road</t>
  </si>
  <si>
    <t>SFRA19</t>
  </si>
  <si>
    <t>Land to rear of Cemetery Terrace</t>
  </si>
  <si>
    <t>SFRA20</t>
  </si>
  <si>
    <t>Former Tip Fairwell Cemetery</t>
  </si>
  <si>
    <t>SFRA21</t>
  </si>
  <si>
    <t>Plot 1, Futures Park New Line</t>
  </si>
  <si>
    <t>SFRA22</t>
  </si>
  <si>
    <t>Plot 5 Futures Park New Line</t>
  </si>
  <si>
    <t>SFRA23</t>
  </si>
  <si>
    <t>Tong Farm</t>
  </si>
  <si>
    <t>SFRA24</t>
  </si>
  <si>
    <t>Lower Stack Farm</t>
  </si>
  <si>
    <t>SFRA25</t>
  </si>
  <si>
    <t>Green Farm Todmorden old Road</t>
  </si>
  <si>
    <t>SFRA26</t>
  </si>
  <si>
    <t>Land at Rossendale Crescent/Greave Clough Lane</t>
  </si>
  <si>
    <t>SFRA27</t>
  </si>
  <si>
    <t>Land Adj New Line</t>
  </si>
  <si>
    <t>SFRA28</t>
  </si>
  <si>
    <t>Land to Rear of 34 Sow Clough Road</t>
  </si>
  <si>
    <t>Bacup</t>
  </si>
  <si>
    <t>SFRA29</t>
  </si>
  <si>
    <t>Land Off Newchurch Old Road</t>
  </si>
  <si>
    <t>SFRA30</t>
  </si>
  <si>
    <t>Land Off Cowtoot Lane</t>
  </si>
  <si>
    <t>SFRA31</t>
  </si>
  <si>
    <t>Land Adj To Futures Park</t>
  </si>
  <si>
    <t>SFRA32</t>
  </si>
  <si>
    <t>Bacup Leisure Centre</t>
  </si>
  <si>
    <t>SFRA33</t>
  </si>
  <si>
    <t>Booth Road/Woodland Mount, Brandwood</t>
  </si>
  <si>
    <t>SFRA34</t>
  </si>
  <si>
    <t>Land To THe Rear Of Highfield</t>
  </si>
  <si>
    <t>SFRA35</t>
  </si>
  <si>
    <t>Reed Street, Bacup</t>
  </si>
  <si>
    <t>SFRA36</t>
  </si>
  <si>
    <t>Off Fernhill Drive</t>
  </si>
  <si>
    <t>SFRA37</t>
  </si>
  <si>
    <t>Land Behind Pennine Road To West</t>
  </si>
  <si>
    <t>SFRA38</t>
  </si>
  <si>
    <t>Site 5A Kearns Mill, Cowpe</t>
  </si>
  <si>
    <t>COWPE</t>
  </si>
  <si>
    <t>SFRA39</t>
  </si>
  <si>
    <t>Site 5B Kearns Mill, Cowpe</t>
  </si>
  <si>
    <t>SFRA40</t>
  </si>
  <si>
    <t>Greenbridge, Cowpe</t>
  </si>
  <si>
    <t>SFRA41</t>
  </si>
  <si>
    <t>Field Off Market Street</t>
  </si>
  <si>
    <t>EDENFIELD</t>
  </si>
  <si>
    <t>SFRA42</t>
  </si>
  <si>
    <t>Former Riverside Whitworth Civic Hall</t>
  </si>
  <si>
    <t>FACIT</t>
  </si>
  <si>
    <t>SFRA43</t>
  </si>
  <si>
    <t>Land North Of King Street</t>
  </si>
  <si>
    <t>SFRA44</t>
  </si>
  <si>
    <t>Land Adjacent To Kirkhill Road</t>
  </si>
  <si>
    <t>SFRA45</t>
  </si>
  <si>
    <t>Land To Side And Rear Of Petrol Station, Manchester Road</t>
  </si>
  <si>
    <t>HASLINGSEN</t>
  </si>
  <si>
    <t>SFRA46</t>
  </si>
  <si>
    <t>Land Rear of Highfield Nursing Home</t>
  </si>
  <si>
    <t>SFRA47</t>
  </si>
  <si>
    <t>Land At South Side Of Hud Rake</t>
  </si>
  <si>
    <t>SFRA48</t>
  </si>
  <si>
    <t>Land Rear Of Haslingden Cricket Club</t>
  </si>
  <si>
    <t>SFRA49</t>
  </si>
  <si>
    <t>Land Off Highfield Street</t>
  </si>
  <si>
    <t>SFRA50</t>
  </si>
  <si>
    <t>Former Moniques Site &amp; Petrol Station</t>
  </si>
  <si>
    <t>SFRA51</t>
  </si>
  <si>
    <t>Land To Rear Of Helmshore Road</t>
  </si>
  <si>
    <t>SFRA52</t>
  </si>
  <si>
    <t>Land Off Blackburn Road/Hud Hey</t>
  </si>
  <si>
    <t>SFRA53</t>
  </si>
  <si>
    <t>Plot 2 Land Off Station Road</t>
  </si>
  <si>
    <t>SFRA54</t>
  </si>
  <si>
    <t>Land Adjacent Park Avenue/Cricceth Close</t>
  </si>
  <si>
    <t>SFRA55</t>
  </si>
  <si>
    <t>Prinny Hill Road</t>
  </si>
  <si>
    <t>SFRA56</t>
  </si>
  <si>
    <t>Multi-Occupied Mill Shop</t>
  </si>
  <si>
    <t>SFRA57</t>
  </si>
  <si>
    <t>End Of Haslingden Sports Centre Playing Fields</t>
  </si>
  <si>
    <t>SFRA58</t>
  </si>
  <si>
    <t>Pitt Heads, Clegg Street</t>
  </si>
  <si>
    <t>SFRA59</t>
  </si>
  <si>
    <t>Land West Of B6232</t>
  </si>
  <si>
    <t>SFRA60</t>
  </si>
  <si>
    <t>Land At Alden Road</t>
  </si>
  <si>
    <t>HELMSHORE</t>
  </si>
  <si>
    <t>SFRA61</t>
  </si>
  <si>
    <t>Land Off Curven Edge</t>
  </si>
  <si>
    <t>SFRA62</t>
  </si>
  <si>
    <t>Land At Higher Cloughfold</t>
  </si>
  <si>
    <t>HIGHER CLOUGHFOLD</t>
  </si>
  <si>
    <t>SFRA63</t>
  </si>
  <si>
    <t>Former Quarry</t>
  </si>
  <si>
    <t>LOVECLOUGH</t>
  </si>
  <si>
    <t>SFRA64</t>
  </si>
  <si>
    <t>Field Adjacent Goodshaw Lane/Gibhill Lane</t>
  </si>
  <si>
    <t>SFRA65</t>
  </si>
  <si>
    <t>Land Adjacent Recreatation Ground 81, Goodshaw</t>
  </si>
  <si>
    <t>SFRA66</t>
  </si>
  <si>
    <t>Land (A) Adjacent Swinshaw Cottages, Goodshaw</t>
  </si>
  <si>
    <t>SFRA67</t>
  </si>
  <si>
    <t>Land Adjacent Goodshaw Bowling Green</t>
  </si>
  <si>
    <t>SFRA68</t>
  </si>
  <si>
    <t>Land Adj Ullswater Way</t>
  </si>
  <si>
    <t>SFRA69</t>
  </si>
  <si>
    <t>Middlegate Green, Goodshaw Chapel</t>
  </si>
  <si>
    <t>SFRA70</t>
  </si>
  <si>
    <t>Thirlmere Way, Goodshaw Chapel</t>
  </si>
  <si>
    <t>SFRA71</t>
  </si>
  <si>
    <t>Land Opposite Church Lane</t>
  </si>
  <si>
    <t>NEWCHURCH</t>
  </si>
  <si>
    <t>SFRA72</t>
  </si>
  <si>
    <t>Land Adjacent To St. Annes School</t>
  </si>
  <si>
    <t>PIERCY</t>
  </si>
  <si>
    <t>SFRA73</t>
  </si>
  <si>
    <t>Land To Rear Of Holland Avenue</t>
  </si>
  <si>
    <t>SFRA74</t>
  </si>
  <si>
    <t>Land To Rear of Johnny Barn Farm</t>
  </si>
  <si>
    <t>SFRA75</t>
  </si>
  <si>
    <t>Rear Of Union Street, Hurst Crescent</t>
  </si>
  <si>
    <t>SFRA76</t>
  </si>
  <si>
    <t>Site 7A, Former Groundwork, New Hall</t>
  </si>
  <si>
    <t>SFRA77</t>
  </si>
  <si>
    <t>Land Between newchurch Road and Bacup Road</t>
  </si>
  <si>
    <t>SFRA78</t>
  </si>
  <si>
    <t>Mount Zion Baptist &amp; 240 Edgeside Lane</t>
  </si>
  <si>
    <t>SFRA79</t>
  </si>
  <si>
    <t>Hobson Street Plateau</t>
  </si>
  <si>
    <t>SFRA80</t>
  </si>
  <si>
    <t>Carr Farm, Lomas Lane</t>
  </si>
  <si>
    <t>SFRA81</t>
  </si>
  <si>
    <t>Warth mill Plus Land At Rear</t>
  </si>
  <si>
    <t>SFRA82</t>
  </si>
  <si>
    <t>Constable Lee Court</t>
  </si>
  <si>
    <t>SFRA83</t>
  </si>
  <si>
    <t>Willow Avenue Off Lime Tree Grove</t>
  </si>
  <si>
    <t>SFRA84</t>
  </si>
  <si>
    <t>Laund Bank Barn 2</t>
  </si>
  <si>
    <t>SFRA85</t>
  </si>
  <si>
    <t>Land Off Goodshaw Road Rear Of Silver Street</t>
  </si>
  <si>
    <t>SFRA86</t>
  </si>
  <si>
    <t>Rawtenstall Cloughfold Primary School</t>
  </si>
  <si>
    <t>SFRA87</t>
  </si>
  <si>
    <t>Land Adjacent Laburnum Cottages, 8126 155</t>
  </si>
  <si>
    <t>SFRA88</t>
  </si>
  <si>
    <t>Crabtree Hurst</t>
  </si>
  <si>
    <t>SFRA89</t>
  </si>
  <si>
    <t>Land Off Lea Bank</t>
  </si>
  <si>
    <t>SFRA90</t>
  </si>
  <si>
    <t>Land off Wales Road 8322-251</t>
  </si>
  <si>
    <t>SFRA91</t>
  </si>
  <si>
    <t>Garage Colony Off Turnpike</t>
  </si>
  <si>
    <t>SFRA92</t>
  </si>
  <si>
    <t>Land Off Hill End Lane, 8222-3397</t>
  </si>
  <si>
    <t>SFRA93</t>
  </si>
  <si>
    <t>Land Adjacent Dark Lane Football Ground</t>
  </si>
  <si>
    <t>SFRA94</t>
  </si>
  <si>
    <t>Land off Queensway, Staghills</t>
  </si>
  <si>
    <t>SFRA95</t>
  </si>
  <si>
    <t>Land Adjacent Swiss Clough</t>
  </si>
  <si>
    <t>SFRA96</t>
  </si>
  <si>
    <t>Land At Hey Head</t>
  </si>
  <si>
    <t>SFRA97</t>
  </si>
  <si>
    <t>Land Off Rock Bridge Fold</t>
  </si>
  <si>
    <t>SFRA98</t>
  </si>
  <si>
    <t>Land Off Cherry Tree Lane/Lower Clowes Road</t>
  </si>
  <si>
    <t>SFRA99</t>
  </si>
  <si>
    <t>Land To Rear Hardman Avenue</t>
  </si>
  <si>
    <t>SFRA100</t>
  </si>
  <si>
    <t>Land Off Fallbarn Crescent</t>
  </si>
  <si>
    <t>SFRA101</t>
  </si>
  <si>
    <t>Land Off Bocholt Way</t>
  </si>
  <si>
    <t>SFRA102</t>
  </si>
  <si>
    <t>Land To Rear Of Lyndale Scout Hut</t>
  </si>
  <si>
    <t>SFRA103</t>
  </si>
  <si>
    <t>Oak Mount Garden</t>
  </si>
  <si>
    <t>SFRA104</t>
  </si>
  <si>
    <t>Hall Carr Road</t>
  </si>
  <si>
    <t>SFRA105</t>
  </si>
  <si>
    <t>Rossendale Motor Sales, Bury Road</t>
  </si>
  <si>
    <t>SFRA106</t>
  </si>
  <si>
    <t>North Of Staghills Road</t>
  </si>
  <si>
    <t>SFRA107</t>
  </si>
  <si>
    <t>Balladen County Primary School, Lindea lea</t>
  </si>
  <si>
    <t>SFRA108</t>
  </si>
  <si>
    <t>Lomas Lane, Balladen</t>
  </si>
  <si>
    <t>SFRA109</t>
  </si>
  <si>
    <t>Melia Close, Rawtenstall</t>
  </si>
  <si>
    <t>SFRA110</t>
  </si>
  <si>
    <t>Hazel Street, Rising Bridge</t>
  </si>
  <si>
    <t>RISING BRIDGE</t>
  </si>
  <si>
    <t>SFRA111</t>
  </si>
  <si>
    <t>Land At Moss Farm</t>
  </si>
  <si>
    <t>SFRA112</t>
  </si>
  <si>
    <t>Land Off Osborne Terrace</t>
  </si>
  <si>
    <t>SFRA113</t>
  </si>
  <si>
    <t>Area Occupied By Mill Premises Along River</t>
  </si>
  <si>
    <t>STUBBINS</t>
  </si>
  <si>
    <t>SFRA114</t>
  </si>
  <si>
    <t>Land Off Lower House Green</t>
  </si>
  <si>
    <t>WATER</t>
  </si>
  <si>
    <t>SFRA115</t>
  </si>
  <si>
    <t>Park Road Garage Site</t>
  </si>
  <si>
    <t>SFRA116</t>
  </si>
  <si>
    <t>Myrtle Grove House, 392 Bacup Road</t>
  </si>
  <si>
    <t>SFRA117</t>
  </si>
  <si>
    <t>Land Off Taylor Avenue</t>
  </si>
  <si>
    <t>SFRA118</t>
  </si>
  <si>
    <t>Waterfoot Bus Terminus</t>
  </si>
  <si>
    <t>SFRA119</t>
  </si>
  <si>
    <t>Bacup Road Coal Yard</t>
  </si>
  <si>
    <t>SFRA120</t>
  </si>
  <si>
    <t>Land Behind Buxton Street</t>
  </si>
  <si>
    <t>WHITWORTH</t>
  </si>
  <si>
    <t>SFRA121</t>
  </si>
  <si>
    <t>Former Rossendale and Accrington College Site</t>
  </si>
  <si>
    <t>SFRA122</t>
  </si>
  <si>
    <t>Former Leisure Site</t>
  </si>
  <si>
    <t>SFRA123</t>
  </si>
  <si>
    <t>Former Bacup Health Centre</t>
  </si>
  <si>
    <t>SFRA124</t>
  </si>
  <si>
    <t>Land West Of Sow Clough Road</t>
  </si>
  <si>
    <t>SFRA125</t>
  </si>
  <si>
    <t>Northfield Road</t>
  </si>
  <si>
    <t>SFRA126</t>
  </si>
  <si>
    <t>Heathbourne Road</t>
  </si>
  <si>
    <t>SFRA127</t>
  </si>
  <si>
    <t>Foxhill Drive</t>
  </si>
  <si>
    <t>WHITEWELL BOTTOM</t>
  </si>
  <si>
    <t>SFRA128</t>
  </si>
  <si>
    <t>Thorn Gardens</t>
  </si>
  <si>
    <t>SFRA129</t>
  </si>
  <si>
    <t>Land/Garden at Delph House Scout Bottom</t>
  </si>
  <si>
    <t>SFRA130</t>
  </si>
  <si>
    <t>Duckworth Lane/Haslam Farm</t>
  </si>
  <si>
    <t>SFRA131</t>
  </si>
  <si>
    <t>New Hall Hey</t>
  </si>
  <si>
    <t>SFRA132</t>
  </si>
  <si>
    <t>Springside Shawforth</t>
  </si>
  <si>
    <t>SFRA133</t>
  </si>
  <si>
    <t>Adj Waterbarn Chapel Rakehead Lane</t>
  </si>
  <si>
    <t>SFRA134</t>
  </si>
  <si>
    <t>Adj Toll Bar Business Park</t>
  </si>
  <si>
    <t>SFRA135</t>
  </si>
  <si>
    <t>South of Toll Bar Business Park</t>
  </si>
  <si>
    <t>SFRA136</t>
  </si>
  <si>
    <t>Brunswick Terrace</t>
  </si>
  <si>
    <t>SFRA137</t>
  </si>
  <si>
    <t>Lee Brook Close, Rake Foot</t>
  </si>
  <si>
    <t>SFRA138</t>
  </si>
  <si>
    <t>Hugh Business Park</t>
  </si>
  <si>
    <t>SFRA139</t>
  </si>
  <si>
    <t>Gaghills Building Lane</t>
  </si>
  <si>
    <t>SFRA140</t>
  </si>
  <si>
    <t>Globe Mill and Adj Land</t>
  </si>
  <si>
    <t>SFRA141</t>
  </si>
  <si>
    <t>Dale Mill Burnley Road East</t>
  </si>
  <si>
    <t>SFRA142</t>
  </si>
  <si>
    <t>Old Football Ground Manchester Road</t>
  </si>
  <si>
    <t>SFRA143</t>
  </si>
  <si>
    <t>Land west of Blackburn Road</t>
  </si>
  <si>
    <t>SFRA144</t>
  </si>
  <si>
    <t>Alderwood/Pack Horse Farm</t>
  </si>
  <si>
    <t>SFRA145</t>
  </si>
  <si>
    <t>Land East of Burnley Road</t>
  </si>
  <si>
    <t>SFRA146</t>
  </si>
  <si>
    <t>Horse &amp; Jockey</t>
  </si>
  <si>
    <t>SFRA147</t>
  </si>
  <si>
    <t>Bolton Road North</t>
  </si>
  <si>
    <t>SFRA148</t>
  </si>
  <si>
    <t>Water Lane</t>
  </si>
  <si>
    <t>SFRA149</t>
  </si>
  <si>
    <t>Roundhill road/Rising Bridge Road</t>
  </si>
  <si>
    <t>SFRA150</t>
  </si>
  <si>
    <t>Land between Commercial Street &amp; Loveclough Park</t>
  </si>
  <si>
    <t>SFRA151</t>
  </si>
  <si>
    <t>Redundant Car Park Cowpe Road</t>
  </si>
  <si>
    <t>SFRA152</t>
  </si>
  <si>
    <t>Large Site at Hud Hey</t>
  </si>
  <si>
    <t>SFRA153</t>
  </si>
  <si>
    <t>Former Vale Mill (Beech Industrial Estate)</t>
  </si>
  <si>
    <t>SFRA154</t>
  </si>
  <si>
    <t>Hall Carr Farm</t>
  </si>
  <si>
    <t>SFRA155</t>
  </si>
  <si>
    <t>Townsend Fold, North of Hill</t>
  </si>
  <si>
    <t>SFRA156</t>
  </si>
  <si>
    <t>Thorn Bank</t>
  </si>
  <si>
    <t>SFRA157</t>
  </si>
  <si>
    <t>Land near Greensnook Farm</t>
  </si>
  <si>
    <t>SFRA158</t>
  </si>
  <si>
    <t>Land at Douglas Road Fieldfare Way</t>
  </si>
  <si>
    <t>SFRA159</t>
  </si>
  <si>
    <t>Land East of Rochdale Road (East of Empire Theatre)</t>
  </si>
  <si>
    <t>SFRA160</t>
  </si>
  <si>
    <t>Barlow Bottoms</t>
  </si>
  <si>
    <t>SFRA161</t>
  </si>
  <si>
    <t>Rear of Anglo Felt Factory</t>
  </si>
  <si>
    <t>SFRA162</t>
  </si>
  <si>
    <t>Land off Rockcliffe Road</t>
  </si>
  <si>
    <t>SFRA163</t>
  </si>
  <si>
    <t>Land at Alder Bottom / Great Hey Clough</t>
  </si>
  <si>
    <t>SFRA164</t>
  </si>
  <si>
    <t>Land East of Acrefield Drive (Hollin Way)</t>
  </si>
  <si>
    <t>SFRA165</t>
  </si>
  <si>
    <t>Oakenshore/Holland Avenue</t>
  </si>
  <si>
    <t>SFRA166</t>
  </si>
  <si>
    <t>Waterhouse, Cowpe</t>
  </si>
  <si>
    <t>SFRA167</t>
  </si>
  <si>
    <t>Mayfield Chicks</t>
  </si>
  <si>
    <t>EWOOD BRIDGE</t>
  </si>
  <si>
    <t>SFRA168</t>
  </si>
  <si>
    <t>Kirkhill Rise (C), Land behind Hospital site</t>
  </si>
  <si>
    <t>SFRA169</t>
  </si>
  <si>
    <t>Land west of Park Road, Helmshore</t>
  </si>
  <si>
    <t>SFRA170</t>
  </si>
  <si>
    <t>Land west of Holcombe Road</t>
  </si>
  <si>
    <t>SFRA171</t>
  </si>
  <si>
    <t>Land north of Musbury Road. Helmshore</t>
  </si>
  <si>
    <t>SFRA172</t>
  </si>
  <si>
    <t>Land south of Alden Road</t>
  </si>
  <si>
    <t>SFRA173</t>
  </si>
  <si>
    <t>Rossendale Golf Club</t>
  </si>
  <si>
    <t>SFRA174</t>
  </si>
  <si>
    <t>Site between the Lodge, Haslingden Road and Tesco roundabout</t>
  </si>
  <si>
    <t>LONGHOLME</t>
  </si>
  <si>
    <t>SFRA175</t>
  </si>
  <si>
    <t>Extension of New Hall Hey to the west</t>
  </si>
  <si>
    <t>SFRA176</t>
  </si>
  <si>
    <t>Land west of Lomas Lane</t>
  </si>
  <si>
    <t>SFRA177</t>
  </si>
  <si>
    <t>Horncliffe Quarry</t>
  </si>
  <si>
    <t>SFRA178</t>
  </si>
  <si>
    <t>Irwell Vale Mill</t>
  </si>
  <si>
    <t>EDEN</t>
  </si>
  <si>
    <t>SFRA179</t>
  </si>
  <si>
    <t>Land south of Chatterton Old Lane, Stubbins</t>
  </si>
  <si>
    <t>SFRA180</t>
  </si>
  <si>
    <t>Edenwood Mill</t>
  </si>
  <si>
    <t>SFRA181</t>
  </si>
  <si>
    <t>Acre Meadow</t>
  </si>
  <si>
    <t>SFRA182</t>
  </si>
  <si>
    <t>Land off Exchange Street</t>
  </si>
  <si>
    <t>SFRA183</t>
  </si>
  <si>
    <t>Land between Blackburn Road and A56</t>
  </si>
  <si>
    <t>SFRA184</t>
  </si>
  <si>
    <t>Land between Chatterton Hey and Nursing Home, Edenfield</t>
  </si>
  <si>
    <t>SFRA185</t>
  </si>
  <si>
    <t>Land to the west of Moorland View</t>
  </si>
  <si>
    <t>SFRA186</t>
  </si>
  <si>
    <t>Area of search to the east of Edenfield</t>
  </si>
  <si>
    <t>SFRA187</t>
  </si>
  <si>
    <t>Land to the south east of Edenfield</t>
  </si>
  <si>
    <t>SFRA188</t>
  </si>
  <si>
    <t>Site of Horsefield Avenue, Tonacliffe</t>
  </si>
  <si>
    <t>SFRA189</t>
  </si>
  <si>
    <t>Land to the east of Tonacliffe School</t>
  </si>
  <si>
    <t>SFRA190</t>
  </si>
  <si>
    <t>Land south of Bar Terrace</t>
  </si>
  <si>
    <t>SFRA191</t>
  </si>
  <si>
    <t>Land to the north of Whitworth High School</t>
  </si>
  <si>
    <t>SFRA192</t>
  </si>
  <si>
    <t>Land to the east of Long Acres Drive</t>
  </si>
  <si>
    <t>SFRA193</t>
  </si>
  <si>
    <t>Site off Valley View</t>
  </si>
  <si>
    <t>SFRA194</t>
  </si>
  <si>
    <t>Land south of Quarry Street, Shawforth</t>
  </si>
  <si>
    <t>SFRA195</t>
  </si>
  <si>
    <t>Eagley Bank, Shawforth</t>
  </si>
  <si>
    <t>SFRA196</t>
  </si>
  <si>
    <t>Land north of Knott Hill (west of Winterbutt Lee)</t>
  </si>
  <si>
    <t>SFRA197</t>
  </si>
  <si>
    <t>Playing field north of Knowsley Crescent</t>
  </si>
  <si>
    <t>SFRA198</t>
  </si>
  <si>
    <t>Britannia Shore Service Station</t>
  </si>
  <si>
    <t>SFRA199</t>
  </si>
  <si>
    <t>Land at Tough Gate, Britannia</t>
  </si>
  <si>
    <t>SFRA200</t>
  </si>
  <si>
    <t>Redundant Stable Yard to the rear of 580</t>
  </si>
  <si>
    <t>SFRA201</t>
  </si>
  <si>
    <t>Land to the back of Britannia School and to the north of Warren Drive</t>
  </si>
  <si>
    <t>SFRA202</t>
  </si>
  <si>
    <t>Land around Sheephouse Reservoir</t>
  </si>
  <si>
    <t>IRWELL</t>
  </si>
  <si>
    <t>SFRA203</t>
  </si>
  <si>
    <t>Land east of Warcock Lane, bacup</t>
  </si>
  <si>
    <t>SFRA204</t>
  </si>
  <si>
    <t>Land off Coal Pit Lane</t>
  </si>
  <si>
    <t>SFRA205</t>
  </si>
  <si>
    <t>Land south of The Weir Public House</t>
  </si>
  <si>
    <t>GREENSCLOUGH</t>
  </si>
  <si>
    <t>SFRA206</t>
  </si>
  <si>
    <t>Land west of Burnley Road, Weir</t>
  </si>
  <si>
    <t>SFRA207</t>
  </si>
  <si>
    <t>Lower Old Clough Farm, Weir</t>
  </si>
  <si>
    <t>SFRA208</t>
  </si>
  <si>
    <t>Huttock Top, Bacup</t>
  </si>
  <si>
    <t>SFRA209</t>
  </si>
  <si>
    <t>Land at Huttock Farm, Bacup</t>
  </si>
  <si>
    <t>SFRA210</t>
  </si>
  <si>
    <t>Land south of Huttock Top Farm, Bacup</t>
  </si>
  <si>
    <t>SFRA211</t>
  </si>
  <si>
    <t>Land west of Sow Clough, Stacksteads</t>
  </si>
  <si>
    <t>SFRA212</t>
  </si>
  <si>
    <t>Land north of Blackwood Road, Stacksteads</t>
  </si>
  <si>
    <t>SFRA213</t>
  </si>
  <si>
    <t>Land off Rakehead Lane, Stacksteads</t>
  </si>
  <si>
    <t>SFRA214</t>
  </si>
  <si>
    <t>Land adjacent Waterbarn, Stacksteads</t>
  </si>
  <si>
    <t>SFRA215</t>
  </si>
  <si>
    <t>Shawclough Works, Edgeside</t>
  </si>
  <si>
    <t>EDGESIDE</t>
  </si>
  <si>
    <t>SFRA216</t>
  </si>
  <si>
    <t>Hollin Farm, Waterfoot</t>
  </si>
  <si>
    <t>SFRA217</t>
  </si>
  <si>
    <t>Land opposite Baptist Church, Water</t>
  </si>
  <si>
    <t>SFRA218</t>
  </si>
  <si>
    <t>Vacant Haulage Yard, Burnley Road East, Water</t>
  </si>
  <si>
    <t>SFRA219</t>
  </si>
  <si>
    <t>Land north of Springside, Water</t>
  </si>
  <si>
    <t>SFRA220</t>
  </si>
  <si>
    <t>Land at East Bank</t>
  </si>
  <si>
    <t>SFRA221</t>
  </si>
  <si>
    <t>Hugh Mill, Cowpe</t>
  </si>
  <si>
    <t>SFRA222</t>
  </si>
  <si>
    <t>Land by St Peter's School</t>
  </si>
  <si>
    <t>SFRA223</t>
  </si>
  <si>
    <t>Land to the east of Johnny Barn 2</t>
  </si>
  <si>
    <t>SFRA224</t>
  </si>
  <si>
    <t>Garden at Conway Road, Higher Cloughfold</t>
  </si>
  <si>
    <t>SFRA225</t>
  </si>
  <si>
    <t>Land to the east of Alder Grange School</t>
  </si>
  <si>
    <t>SFRA226</t>
  </si>
  <si>
    <t>Former Leprosy Hospital, Waterfoot</t>
  </si>
  <si>
    <t>SFRA227</t>
  </si>
  <si>
    <t>Greenbridge Mill (Hall Carr Mill) Lambert Haworth</t>
  </si>
  <si>
    <t>SFRA228</t>
  </si>
  <si>
    <t>Land adjacent 130 Haslingden Road, Rawtenstall</t>
  </si>
  <si>
    <t>SFRA229</t>
  </si>
  <si>
    <t>Land at Oakenhead Wood, Rawtenstall</t>
  </si>
  <si>
    <t>SFRA230</t>
  </si>
  <si>
    <t>Land off Lee Brook Road and Collinge Fold Lane, Rawtenstall</t>
  </si>
  <si>
    <t>SFRA231</t>
  </si>
  <si>
    <t>Land north of Adelaide Street</t>
  </si>
  <si>
    <t>CRAWSHAWBOOTH</t>
  </si>
  <si>
    <t>SFRA232</t>
  </si>
  <si>
    <t>Bonfire Hill</t>
  </si>
  <si>
    <t>SFRA233</t>
  </si>
  <si>
    <t>Lawson Street, Goodshaw</t>
  </si>
  <si>
    <t>GOODSHAW</t>
  </si>
  <si>
    <t>SFRA234</t>
  </si>
  <si>
    <t>Land east of Goodshaw Lane</t>
  </si>
  <si>
    <t>SFRA235</t>
  </si>
  <si>
    <t>Land north of The Jester</t>
  </si>
  <si>
    <t>SFRA236</t>
  </si>
  <si>
    <t>Land off Burnley Road, Loveclough</t>
  </si>
  <si>
    <t>SFRA237</t>
  </si>
  <si>
    <t>Swinshaw Hall, Loveclough</t>
  </si>
  <si>
    <t>SFRA238</t>
  </si>
  <si>
    <t>Land south of Commercial Street, Loveclough</t>
  </si>
  <si>
    <t>SFRA239</t>
  </si>
  <si>
    <t>Land north of Commercial Street, Loveclough</t>
  </si>
  <si>
    <t>SFRA240</t>
  </si>
  <si>
    <t>Land south of 1293 Burnley Road, Loveclough</t>
  </si>
  <si>
    <t>SFRA241</t>
  </si>
  <si>
    <t>Northern corner of Goodshaw Lane, Loveclough</t>
  </si>
  <si>
    <t>SFRA242</t>
  </si>
  <si>
    <t>Land south of Goodshawfold Road</t>
  </si>
  <si>
    <t>SFRA243</t>
  </si>
  <si>
    <t>Winfields, Acre</t>
  </si>
  <si>
    <t>SFRA244</t>
  </si>
  <si>
    <t>Baxenden Chemicals Ltd, Roundhill Lane, Rising Bridge</t>
  </si>
  <si>
    <t>SFRA245</t>
  </si>
  <si>
    <t>Hollin Gate Farm, Rising Bridge</t>
  </si>
  <si>
    <t>SFRA246</t>
  </si>
  <si>
    <t>Baxenden Chemicals Ltd, Rising Bridge</t>
  </si>
  <si>
    <t>SFRA247</t>
  </si>
  <si>
    <t>Land south of 51 Rising Bridge Road</t>
  </si>
  <si>
    <t>SFRA248</t>
  </si>
  <si>
    <t>Land North of Hud Hey</t>
  </si>
  <si>
    <t>SFRA249</t>
  </si>
  <si>
    <t>Land to the north of Haslingden Tip and Under Brow farm</t>
  </si>
  <si>
    <t>Gypsy &amp; Travellers</t>
  </si>
  <si>
    <t>SFRA250</t>
  </si>
  <si>
    <t>West View</t>
  </si>
  <si>
    <t>SFRA251</t>
  </si>
  <si>
    <t>Prinny Hill Allotments</t>
  </si>
  <si>
    <t>SFRA252</t>
  </si>
  <si>
    <t>Hutch Bank Quarry</t>
  </si>
  <si>
    <t>SFRA253</t>
  </si>
  <si>
    <t>Land east of holcombe Road</t>
  </si>
  <si>
    <t>SFRA254</t>
  </si>
  <si>
    <t>Solomon's Site</t>
  </si>
  <si>
    <t>SFRA255</t>
  </si>
  <si>
    <t>Land east of Thor View School</t>
  </si>
  <si>
    <t>SFRA256</t>
  </si>
  <si>
    <t>Land at Holme Lane, Haslingden</t>
  </si>
  <si>
    <t>SFRA257</t>
  </si>
  <si>
    <t>Land off Hill Rise, Haslingden</t>
  </si>
  <si>
    <t>SFRA258</t>
  </si>
  <si>
    <t>Pike Law and Kirkhill Rise</t>
  </si>
  <si>
    <t>SFRA259</t>
  </si>
  <si>
    <t>Lower Clowes Road, New Hall Hey</t>
  </si>
  <si>
    <t>SFRA260</t>
  </si>
  <si>
    <t>Land to the south east of Britannia School</t>
  </si>
  <si>
    <t>SFRA261</t>
  </si>
  <si>
    <t>Garden of St Veronica Church, Helsmhore</t>
  </si>
  <si>
    <t>SFRA262</t>
  </si>
  <si>
    <t>Lomas Lane</t>
  </si>
  <si>
    <t>SFRA263</t>
  </si>
  <si>
    <t>Land at St Johns Street, Waterfoot</t>
  </si>
  <si>
    <t>SFRA264</t>
  </si>
  <si>
    <t>Carr Mill, Cowpe Road, Waterfoot</t>
  </si>
  <si>
    <t>SFRA265</t>
  </si>
  <si>
    <t>Carr Lane Garage, 1A Carr Lane, Cowpe</t>
  </si>
  <si>
    <t>SFRA266</t>
  </si>
  <si>
    <t>Bolton Mill, Cowpe</t>
  </si>
  <si>
    <t>SFRA267</t>
  </si>
  <si>
    <t>Land off Peel Street, Cloughfold</t>
  </si>
  <si>
    <t>CLOUGHFOLD</t>
  </si>
  <si>
    <t>SFRA268</t>
  </si>
  <si>
    <t>Land off Alma Street, Bacup</t>
  </si>
  <si>
    <t>SFRA269</t>
  </si>
  <si>
    <t>Land at Cribden View, Haslingden Old Road</t>
  </si>
  <si>
    <t>SFRA270</t>
  </si>
  <si>
    <t>Land at Hurst Lane</t>
  </si>
  <si>
    <t>SFRA271</t>
  </si>
  <si>
    <t>Land to the rear of 303 to 321 Market Street, Whitworth</t>
  </si>
  <si>
    <t>SFRA272</t>
  </si>
  <si>
    <t>Bottom Field</t>
  </si>
  <si>
    <t>SFRA273</t>
  </si>
  <si>
    <t>Land off Moorlands Terrace</t>
  </si>
  <si>
    <t>SFRA274</t>
  </si>
  <si>
    <t>No 6570, Rounhill Road, Haslingden</t>
  </si>
  <si>
    <t>SFRA275</t>
  </si>
  <si>
    <t>No 8476, Roundhill Road, Haslingden</t>
  </si>
  <si>
    <t>SFRA276</t>
  </si>
  <si>
    <t>Belmont Farm, Haslingden Old Road</t>
  </si>
  <si>
    <t>SFRA277</t>
  </si>
  <si>
    <t>Spare land, bit of land next to Loveclough Park</t>
  </si>
  <si>
    <t>SFRA278</t>
  </si>
  <si>
    <t>Site of former Hawthorn Mill, Folly Clough Crawshawbooth</t>
  </si>
  <si>
    <t>SFRA279</t>
  </si>
  <si>
    <t>Land at Blackwood Road, Stacksteads</t>
  </si>
  <si>
    <t>SFRA280</t>
  </si>
  <si>
    <t>Hutch Bank Farm, Flip Road, Haslingden</t>
  </si>
  <si>
    <t>Residential, Employment, Mixed Use</t>
  </si>
  <si>
    <t>SFRA281</t>
  </si>
  <si>
    <t>Knott Mill Works, Pilling Street and Orchard Works, Miller Barn Lane, Waterfoot</t>
  </si>
  <si>
    <t>Reisdential</t>
  </si>
  <si>
    <t>SFRA282</t>
  </si>
  <si>
    <t>Land north of Co-operative Street, Helmshore</t>
  </si>
  <si>
    <t>SFRA283</t>
  </si>
  <si>
    <t>Clod Lane, Haslingden</t>
  </si>
  <si>
    <t>Residential / Employment</t>
  </si>
  <si>
    <t>SFRA284</t>
  </si>
  <si>
    <t>Bull Hall Barn, Todmorden Road, Bacup</t>
  </si>
  <si>
    <t>SFRA286</t>
  </si>
  <si>
    <t>Sites at Stack Lane and New Line, Bacup</t>
  </si>
  <si>
    <t>SFRA287</t>
  </si>
  <si>
    <t>Glen Mill, 640 Newchurch Road, Stacksteads</t>
  </si>
  <si>
    <t>SFRA288</t>
  </si>
  <si>
    <t>Elton Banks, Burnley Road, Edenfield</t>
  </si>
  <si>
    <t>SFRA289</t>
  </si>
  <si>
    <t>Land at Acre Avenue, Stacksteads</t>
  </si>
  <si>
    <t>SFRA290</t>
  </si>
  <si>
    <t>Anvil Street, Bacup</t>
  </si>
  <si>
    <t>SFRA291</t>
  </si>
  <si>
    <t>Toll Bar Business Park</t>
  </si>
  <si>
    <t>SFRA292</t>
  </si>
  <si>
    <t>Townsend Fold, Rawtenstall</t>
  </si>
  <si>
    <t>SFRA293</t>
  </si>
  <si>
    <t>Land to rear of Boars Head pub, Newchurch</t>
  </si>
  <si>
    <t>SFRA294</t>
  </si>
  <si>
    <t>Land north-east of Pennine Road, Bacup</t>
  </si>
  <si>
    <t>SFRA295</t>
  </si>
  <si>
    <t>Grane Village, Land south of Grane Road/ east of Holcombe Road, Haslingden</t>
  </si>
  <si>
    <t>SFRA296</t>
  </si>
  <si>
    <t>Land of Eastgate, Whitworth</t>
  </si>
  <si>
    <t>SFRA297</t>
  </si>
  <si>
    <t>Reedsholme Works, Rawtenstall</t>
  </si>
  <si>
    <t>SFRA299</t>
  </si>
  <si>
    <t>Cowm water treatment works, Whitworth</t>
  </si>
  <si>
    <t>SFRA300</t>
  </si>
  <si>
    <t>Site 1 - Land off Helmshore Road</t>
  </si>
  <si>
    <t>SFRA301</t>
  </si>
  <si>
    <t>Site 2 - Land to the east of Helmshore Road (Expansion)</t>
  </si>
  <si>
    <t>SFRA302</t>
  </si>
  <si>
    <t>Site 2 - Land to the east of Helmshore Road</t>
  </si>
  <si>
    <t>SFRA303</t>
  </si>
  <si>
    <t>Haslam farm, Rawtenstall</t>
  </si>
  <si>
    <t>SFRA304</t>
  </si>
  <si>
    <t>Lowe Side Farm, Cowpe</t>
  </si>
  <si>
    <t>SFRA305</t>
  </si>
  <si>
    <t>Car Park at the Masons Farms, Waterfoot</t>
  </si>
  <si>
    <t>SFRA306</t>
  </si>
  <si>
    <t>Side By Pass - Ewood Bridge</t>
  </si>
  <si>
    <t>SFRA307</t>
  </si>
  <si>
    <t>CFDS82 Old mill, up Burnley Road</t>
  </si>
  <si>
    <t>Site ID</t>
  </si>
  <si>
    <t xml:space="preserve">Sites with =&gt;10% within 30 year outline </t>
  </si>
  <si>
    <t>Sites with =&gt;10% within 100 year outline not already included within 30 year outline</t>
  </si>
  <si>
    <t>30 yr Mean Hazard</t>
  </si>
  <si>
    <t>30 yr Max Hazard</t>
  </si>
  <si>
    <t>100 yr Mean Hazard</t>
  </si>
  <si>
    <t>100 yr Max Hazard</t>
  </si>
  <si>
    <t>1000 yr Mean Hazard</t>
  </si>
  <si>
    <t>1000 yr Max Hazard</t>
  </si>
  <si>
    <t>Sites with =&gt;20% within 1000 year outline not already included within 30 and/or 100 year outlines</t>
  </si>
  <si>
    <t>SFRA308</t>
  </si>
  <si>
    <t>Shadlock Skip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</si>
</sst>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workbookViewId="0">
      <selection activeCell="G1" sqref="G1"/>
    </sheetView>
  </sheetViews>
  <sheetFormatPr defaultRowHeight="15" x14ac:dyDescent="0.25"/>
  <cols>
    <col min="2" max="2" width="16.5703125" bestFit="1" customWidth="1"/>
    <col min="3" max="3" width="15.28515625" bestFit="1" customWidth="1"/>
    <col min="4" max="4" width="17.7109375" bestFit="1" customWidth="1"/>
    <col min="5" max="5" width="16.28515625" bestFit="1" customWidth="1"/>
    <col min="6" max="6" width="18.7109375" bestFit="1" customWidth="1"/>
    <col min="7" max="7" width="17.42578125" bestFit="1" customWidth="1"/>
    <col min="9" max="9" width="17.28515625" bestFit="1" customWidth="1"/>
    <col min="10" max="10" width="15.85546875" bestFit="1" customWidth="1"/>
    <col min="11" max="11" width="18.28515625" bestFit="1" customWidth="1"/>
    <col min="12" max="12" width="16.85546875" bestFit="1" customWidth="1"/>
    <col min="13" max="13" width="19.28515625" bestFit="1" customWidth="1"/>
    <col min="14" max="14" width="18" bestFit="1" customWidth="1"/>
  </cols>
  <sheetData>
    <row r="1" spans="1:14" x14ac:dyDescent="0.25">
      <c r="A1" s="5" t="s">
        <v>656</v>
      </c>
    </row>
    <row r="3" spans="1:14" x14ac:dyDescent="0.25">
      <c r="A3" t="s">
        <v>655</v>
      </c>
      <c r="B3" s="2" t="s">
        <v>658</v>
      </c>
      <c r="C3" s="2" t="s">
        <v>659</v>
      </c>
      <c r="D3" s="2" t="s">
        <v>660</v>
      </c>
      <c r="E3" s="2" t="s">
        <v>661</v>
      </c>
      <c r="F3" s="2" t="s">
        <v>662</v>
      </c>
      <c r="G3" s="2" t="s">
        <v>663</v>
      </c>
      <c r="I3" s="2" t="s">
        <v>658</v>
      </c>
      <c r="J3" s="2" t="s">
        <v>659</v>
      </c>
      <c r="K3" s="2" t="s">
        <v>660</v>
      </c>
      <c r="L3" s="2" t="s">
        <v>661</v>
      </c>
      <c r="M3" s="2" t="s">
        <v>662</v>
      </c>
      <c r="N3" s="2" t="s">
        <v>663</v>
      </c>
    </row>
    <row r="4" spans="1:14" x14ac:dyDescent="0.25">
      <c r="A4" t="s">
        <v>22</v>
      </c>
      <c r="B4" s="4">
        <f>VLOOKUP('Significant risk sites'!$A4,'Raw hazard data'!$A$2:$K$308,6,FALSE)</f>
        <v>1.90647750997</v>
      </c>
      <c r="C4" s="4">
        <f>VLOOKUP('Significant risk sites'!$A4,'Raw hazard data'!$A$2:$K$308,7,FALSE)</f>
        <v>3.9202001094800001</v>
      </c>
      <c r="D4" s="4">
        <f>VLOOKUP('Significant risk sites'!$A4,'Raw hazard data'!$A$2:$K$308,8,FALSE)</f>
        <v>2.1162297102699998</v>
      </c>
      <c r="E4" s="4">
        <f>VLOOKUP('Significant risk sites'!$A4,'Raw hazard data'!$A$2:$K$308,9,FALSE)</f>
        <v>5.7309999465899999</v>
      </c>
      <c r="F4" s="4">
        <f>VLOOKUP('Significant risk sites'!$A4,'Raw hazard data'!$A$2:$K$308,10,FALSE)</f>
        <v>3.5442819762200002</v>
      </c>
      <c r="G4" s="4">
        <f>VLOOKUP('Significant risk sites'!$A4,'Raw hazard data'!$A$2:$K$308,11,FALSE)</f>
        <v>13.6933002472</v>
      </c>
      <c r="I4" t="str">
        <f>IF(B4&gt;2.5,"Extreme",IF(B4&gt;1.25,"Significant",IF(B4&gt;0.75,"Moderate","Low")))</f>
        <v>Significant</v>
      </c>
      <c r="J4" t="str">
        <f>IF(C4&gt;2.5,"Extreme",IF(C4&gt;1.25,"Significant",IF(C4&gt;0.75,"Moderate","Low")))</f>
        <v>Extreme</v>
      </c>
      <c r="K4" t="str">
        <f t="shared" ref="K4:N4" si="0">IF(D4&gt;2.5,"Extreme",IF(D4&gt;1.25,"Significant",IF(D4&gt;0.75,"Moderate","Low")))</f>
        <v>Significant</v>
      </c>
      <c r="L4" t="str">
        <f t="shared" si="0"/>
        <v>Extreme</v>
      </c>
      <c r="M4" t="str">
        <f t="shared" si="0"/>
        <v>Extreme</v>
      </c>
      <c r="N4" t="str">
        <f t="shared" si="0"/>
        <v>Extreme</v>
      </c>
    </row>
    <row r="5" spans="1:14" x14ac:dyDescent="0.25">
      <c r="A5" t="s">
        <v>30</v>
      </c>
      <c r="B5" s="4">
        <f>VLOOKUP('Significant risk sites'!$A5,'Raw hazard data'!$A$2:$K$308,6,FALSE)</f>
        <v>1.1062569708300001</v>
      </c>
      <c r="C5" s="4">
        <f>VLOOKUP('Significant risk sites'!$A5,'Raw hazard data'!$A$2:$K$308,7,FALSE)</f>
        <v>2.5823349952700001</v>
      </c>
      <c r="D5" s="4">
        <f>VLOOKUP('Significant risk sites'!$A5,'Raw hazard data'!$A$2:$K$308,8,FALSE)</f>
        <v>1.42266808005</v>
      </c>
      <c r="E5" s="4">
        <f>VLOOKUP('Significant risk sites'!$A5,'Raw hazard data'!$A$2:$K$308,9,FALSE)</f>
        <v>2.8412296771999999</v>
      </c>
      <c r="F5" s="4">
        <f>VLOOKUP('Significant risk sites'!$A5,'Raw hazard data'!$A$2:$K$308,10,FALSE)</f>
        <v>1.85177733809</v>
      </c>
      <c r="G5" s="4">
        <f>VLOOKUP('Significant risk sites'!$A5,'Raw hazard data'!$A$2:$K$308,11,FALSE)</f>
        <v>3.5848278999300001</v>
      </c>
      <c r="I5" t="str">
        <f t="shared" ref="I5:I33" si="1">IF(B5&gt;2.5,"Extreme",IF(B5&gt;1.25,"Significant",IF(B5&gt;0.75,"Moderate","Low")))</f>
        <v>Moderate</v>
      </c>
      <c r="J5" t="str">
        <f t="shared" ref="J5:J33" si="2">IF(C5&gt;2.5,"Extreme",IF(C5&gt;1.25,"Significant",IF(C5&gt;0.75,"Moderate","Low")))</f>
        <v>Extreme</v>
      </c>
      <c r="K5" t="str">
        <f t="shared" ref="K5:K33" si="3">IF(D5&gt;2.5,"Extreme",IF(D5&gt;1.25,"Significant",IF(D5&gt;0.75,"Moderate","Low")))</f>
        <v>Significant</v>
      </c>
      <c r="L5" t="str">
        <f t="shared" ref="L5:L33" si="4">IF(E5&gt;2.5,"Extreme",IF(E5&gt;1.25,"Significant",IF(E5&gt;0.75,"Moderate","Low")))</f>
        <v>Extreme</v>
      </c>
      <c r="M5" t="str">
        <f t="shared" ref="M5:M33" si="5">IF(F5&gt;2.5,"Extreme",IF(F5&gt;1.25,"Significant",IF(F5&gt;0.75,"Moderate","Low")))</f>
        <v>Significant</v>
      </c>
      <c r="N5" t="str">
        <f t="shared" ref="N5:N33" si="6">IF(G5&gt;2.5,"Extreme",IF(G5&gt;1.25,"Significant",IF(G5&gt;0.75,"Moderate","Low")))</f>
        <v>Extreme</v>
      </c>
    </row>
    <row r="6" spans="1:14" x14ac:dyDescent="0.25">
      <c r="A6" t="s">
        <v>33</v>
      </c>
      <c r="B6" s="4">
        <f>VLOOKUP('Significant risk sites'!$A6,'Raw hazard data'!$A$2:$K$308,6,FALSE)</f>
        <v>0.92137332218599999</v>
      </c>
      <c r="C6" s="4">
        <f>VLOOKUP('Significant risk sites'!$A6,'Raw hazard data'!$A$2:$K$308,7,FALSE)</f>
        <v>2.7019000053400002</v>
      </c>
      <c r="D6" s="4">
        <f>VLOOKUP('Significant risk sites'!$A6,'Raw hazard data'!$A$2:$K$308,8,FALSE)</f>
        <v>1.02304062558</v>
      </c>
      <c r="E6" s="4">
        <f>VLOOKUP('Significant risk sites'!$A6,'Raw hazard data'!$A$2:$K$308,9,FALSE)</f>
        <v>3.9077999591800001</v>
      </c>
      <c r="F6" s="4">
        <f>VLOOKUP('Significant risk sites'!$A6,'Raw hazard data'!$A$2:$K$308,10,FALSE)</f>
        <v>2.1647693389999998</v>
      </c>
      <c r="G6" s="4">
        <f>VLOOKUP('Significant risk sites'!$A6,'Raw hazard data'!$A$2:$K$308,11,FALSE)</f>
        <v>6.3512001037600001</v>
      </c>
      <c r="I6" t="str">
        <f t="shared" si="1"/>
        <v>Moderate</v>
      </c>
      <c r="J6" t="str">
        <f t="shared" si="2"/>
        <v>Extreme</v>
      </c>
      <c r="K6" t="str">
        <f t="shared" si="3"/>
        <v>Moderate</v>
      </c>
      <c r="L6" t="str">
        <f t="shared" si="4"/>
        <v>Extreme</v>
      </c>
      <c r="M6" t="str">
        <f t="shared" si="5"/>
        <v>Significant</v>
      </c>
      <c r="N6" t="str">
        <f t="shared" si="6"/>
        <v>Extreme</v>
      </c>
    </row>
    <row r="7" spans="1:14" x14ac:dyDescent="0.25">
      <c r="A7" t="s">
        <v>46</v>
      </c>
      <c r="B7" s="4">
        <f>VLOOKUP('Significant risk sites'!$A7,'Raw hazard data'!$A$2:$K$308,6,FALSE)</f>
        <v>0.66355143494699997</v>
      </c>
      <c r="C7" s="4">
        <f>VLOOKUP('Significant risk sites'!$A7,'Raw hazard data'!$A$2:$K$308,7,FALSE)</f>
        <v>1.46821165085</v>
      </c>
      <c r="D7" s="4">
        <f>VLOOKUP('Significant risk sites'!$A7,'Raw hazard data'!$A$2:$K$308,8,FALSE)</f>
        <v>0.73532893426199997</v>
      </c>
      <c r="E7" s="4">
        <f>VLOOKUP('Significant risk sites'!$A7,'Raw hazard data'!$A$2:$K$308,9,FALSE)</f>
        <v>1.5944534540199999</v>
      </c>
      <c r="F7" s="4">
        <f>VLOOKUP('Significant risk sites'!$A7,'Raw hazard data'!$A$2:$K$308,10,FALSE)</f>
        <v>0.98379507285000001</v>
      </c>
      <c r="G7" s="4">
        <f>VLOOKUP('Significant risk sites'!$A7,'Raw hazard data'!$A$2:$K$308,11,FALSE)</f>
        <v>2.7708849906899999</v>
      </c>
      <c r="I7" t="str">
        <f t="shared" si="1"/>
        <v>Low</v>
      </c>
      <c r="J7" t="str">
        <f t="shared" si="2"/>
        <v>Significant</v>
      </c>
      <c r="K7" t="str">
        <f t="shared" si="3"/>
        <v>Low</v>
      </c>
      <c r="L7" t="str">
        <f t="shared" si="4"/>
        <v>Significant</v>
      </c>
      <c r="M7" t="str">
        <f t="shared" si="5"/>
        <v>Moderate</v>
      </c>
      <c r="N7" t="str">
        <f t="shared" si="6"/>
        <v>Extreme</v>
      </c>
    </row>
    <row r="8" spans="1:14" x14ac:dyDescent="0.25">
      <c r="A8" t="s">
        <v>78</v>
      </c>
      <c r="B8" s="4">
        <f>VLOOKUP('Significant risk sites'!$A8,'Raw hazard data'!$A$2:$K$308,6,FALSE)</f>
        <v>1.05676817502</v>
      </c>
      <c r="C8" s="4">
        <f>VLOOKUP('Significant risk sites'!$A8,'Raw hazard data'!$A$2:$K$308,7,FALSE)</f>
        <v>1.9172999858899999</v>
      </c>
      <c r="D8" s="4">
        <f>VLOOKUP('Significant risk sites'!$A8,'Raw hazard data'!$A$2:$K$308,8,FALSE)</f>
        <v>1.3617336142900001</v>
      </c>
      <c r="E8" s="4">
        <f>VLOOKUP('Significant risk sites'!$A8,'Raw hazard data'!$A$2:$K$308,9,FALSE)</f>
        <v>3.2592000961299998</v>
      </c>
      <c r="F8" s="4">
        <f>VLOOKUP('Significant risk sites'!$A8,'Raw hazard data'!$A$2:$K$308,10,FALSE)</f>
        <v>3.23109553287</v>
      </c>
      <c r="G8" s="4">
        <f>VLOOKUP('Significant risk sites'!$A8,'Raw hazard data'!$A$2:$K$308,11,FALSE)</f>
        <v>11.8058996201</v>
      </c>
      <c r="I8" t="str">
        <f t="shared" si="1"/>
        <v>Moderate</v>
      </c>
      <c r="J8" t="str">
        <f t="shared" si="2"/>
        <v>Significant</v>
      </c>
      <c r="K8" t="str">
        <f t="shared" si="3"/>
        <v>Significant</v>
      </c>
      <c r="L8" t="str">
        <f t="shared" si="4"/>
        <v>Extreme</v>
      </c>
      <c r="M8" t="str">
        <f t="shared" si="5"/>
        <v>Extreme</v>
      </c>
      <c r="N8" t="str">
        <f t="shared" si="6"/>
        <v>Extreme</v>
      </c>
    </row>
    <row r="9" spans="1:14" x14ac:dyDescent="0.25">
      <c r="A9" t="s">
        <v>92</v>
      </c>
      <c r="B9" s="4">
        <f>VLOOKUP('Significant risk sites'!$A9,'Raw hazard data'!$A$2:$K$308,6,FALSE)</f>
        <v>1.2849644422399999</v>
      </c>
      <c r="C9" s="4">
        <f>VLOOKUP('Significant risk sites'!$A9,'Raw hazard data'!$A$2:$K$308,7,FALSE)</f>
        <v>2.6268999576600001</v>
      </c>
      <c r="D9" s="4">
        <f>VLOOKUP('Significant risk sites'!$A9,'Raw hazard data'!$A$2:$K$308,8,FALSE)</f>
        <v>1.2050831740100001</v>
      </c>
      <c r="E9" s="4">
        <f>VLOOKUP('Significant risk sites'!$A9,'Raw hazard data'!$A$2:$K$308,9,FALSE)</f>
        <v>2.7518000602699999</v>
      </c>
      <c r="F9" s="4">
        <f>VLOOKUP('Significant risk sites'!$A9,'Raw hazard data'!$A$2:$K$308,10,FALSE)</f>
        <v>1.17583581867</v>
      </c>
      <c r="G9" s="4">
        <f>VLOOKUP('Significant risk sites'!$A9,'Raw hazard data'!$A$2:$K$308,11,FALSE)</f>
        <v>3.02419996262</v>
      </c>
      <c r="I9" t="str">
        <f t="shared" si="1"/>
        <v>Significant</v>
      </c>
      <c r="J9" t="str">
        <f t="shared" si="2"/>
        <v>Extreme</v>
      </c>
      <c r="K9" t="str">
        <f t="shared" si="3"/>
        <v>Moderate</v>
      </c>
      <c r="L9" t="str">
        <f t="shared" si="4"/>
        <v>Extreme</v>
      </c>
      <c r="M9" t="str">
        <f t="shared" si="5"/>
        <v>Moderate</v>
      </c>
      <c r="N9" t="str">
        <f t="shared" si="6"/>
        <v>Extreme</v>
      </c>
    </row>
    <row r="10" spans="1:14" x14ac:dyDescent="0.25">
      <c r="A10" t="s">
        <v>95</v>
      </c>
      <c r="B10" s="4">
        <f>VLOOKUP('Significant risk sites'!$A10,'Raw hazard data'!$A$2:$K$308,6,FALSE)</f>
        <v>1.09055215867</v>
      </c>
      <c r="C10" s="4">
        <f>VLOOKUP('Significant risk sites'!$A10,'Raw hazard data'!$A$2:$K$308,7,FALSE)</f>
        <v>1.6971000433000001</v>
      </c>
      <c r="D10" s="4">
        <f>VLOOKUP('Significant risk sites'!$A10,'Raw hazard data'!$A$2:$K$308,8,FALSE)</f>
        <v>1.5166285963299999</v>
      </c>
      <c r="E10" s="4">
        <f>VLOOKUP('Significant risk sites'!$A10,'Raw hazard data'!$A$2:$K$308,9,FALSE)</f>
        <v>2.5436000823999998</v>
      </c>
      <c r="F10" s="4">
        <f>VLOOKUP('Significant risk sites'!$A10,'Raw hazard data'!$A$2:$K$308,10,FALSE)</f>
        <v>2.1774913427999998</v>
      </c>
      <c r="G10" s="4">
        <f>VLOOKUP('Significant risk sites'!$A10,'Raw hazard data'!$A$2:$K$308,11,FALSE)</f>
        <v>5.5064997673000002</v>
      </c>
      <c r="I10" t="str">
        <f t="shared" si="1"/>
        <v>Moderate</v>
      </c>
      <c r="J10" t="str">
        <f t="shared" si="2"/>
        <v>Significant</v>
      </c>
      <c r="K10" t="str">
        <f t="shared" si="3"/>
        <v>Significant</v>
      </c>
      <c r="L10" t="str">
        <f t="shared" si="4"/>
        <v>Extreme</v>
      </c>
      <c r="M10" t="str">
        <f t="shared" si="5"/>
        <v>Significant</v>
      </c>
      <c r="N10" t="str">
        <f t="shared" si="6"/>
        <v>Extreme</v>
      </c>
    </row>
    <row r="11" spans="1:14" x14ac:dyDescent="0.25">
      <c r="A11" t="s">
        <v>132</v>
      </c>
      <c r="B11" s="4">
        <f>VLOOKUP('Significant risk sites'!$A11,'Raw hazard data'!$A$2:$K$308,6,FALSE)</f>
        <v>1.25183578914</v>
      </c>
      <c r="C11" s="4">
        <f>VLOOKUP('Significant risk sites'!$A11,'Raw hazard data'!$A$2:$K$308,7,FALSE)</f>
        <v>4.2740001678499997</v>
      </c>
      <c r="D11" s="4">
        <f>VLOOKUP('Significant risk sites'!$A11,'Raw hazard data'!$A$2:$K$308,8,FALSE)</f>
        <v>1.2232137429300001</v>
      </c>
      <c r="E11" s="4">
        <f>VLOOKUP('Significant risk sites'!$A11,'Raw hazard data'!$A$2:$K$308,9,FALSE)</f>
        <v>6.02309989929</v>
      </c>
      <c r="F11" s="4">
        <f>VLOOKUP('Significant risk sites'!$A11,'Raw hazard data'!$A$2:$K$308,10,FALSE)</f>
        <v>1.83589196961</v>
      </c>
      <c r="G11" s="4">
        <f>VLOOKUP('Significant risk sites'!$A11,'Raw hazard data'!$A$2:$K$308,11,FALSE)</f>
        <v>12.597000122100001</v>
      </c>
      <c r="I11" t="str">
        <f t="shared" si="1"/>
        <v>Significant</v>
      </c>
      <c r="J11" t="str">
        <f t="shared" si="2"/>
        <v>Extreme</v>
      </c>
      <c r="K11" t="str">
        <f t="shared" si="3"/>
        <v>Moderate</v>
      </c>
      <c r="L11" t="str">
        <f t="shared" si="4"/>
        <v>Extreme</v>
      </c>
      <c r="M11" t="str">
        <f t="shared" si="5"/>
        <v>Significant</v>
      </c>
      <c r="N11" t="str">
        <f t="shared" si="6"/>
        <v>Extreme</v>
      </c>
    </row>
    <row r="12" spans="1:14" x14ac:dyDescent="0.25">
      <c r="A12" t="s">
        <v>189</v>
      </c>
      <c r="B12" s="4">
        <f>VLOOKUP('Significant risk sites'!$A12,'Raw hazard data'!$A$2:$K$308,6,FALSE)</f>
        <v>0.69115198749399998</v>
      </c>
      <c r="C12" s="4">
        <f>VLOOKUP('Significant risk sites'!$A12,'Raw hazard data'!$A$2:$K$308,7,FALSE)</f>
        <v>2.0134999751999998</v>
      </c>
      <c r="D12" s="4">
        <f>VLOOKUP('Significant risk sites'!$A12,'Raw hazard data'!$A$2:$K$308,8,FALSE)</f>
        <v>0.79951828480999998</v>
      </c>
      <c r="E12" s="4">
        <f>VLOOKUP('Significant risk sites'!$A12,'Raw hazard data'!$A$2:$K$308,9,FALSE)</f>
        <v>2.5043001174900001</v>
      </c>
      <c r="F12" s="4">
        <f>VLOOKUP('Significant risk sites'!$A12,'Raw hazard data'!$A$2:$K$308,10,FALSE)</f>
        <v>1.40951885784</v>
      </c>
      <c r="G12" s="4">
        <f>VLOOKUP('Significant risk sites'!$A12,'Raw hazard data'!$A$2:$K$308,11,FALSE)</f>
        <v>3.9549000263199998</v>
      </c>
      <c r="I12" t="str">
        <f t="shared" si="1"/>
        <v>Low</v>
      </c>
      <c r="J12" t="str">
        <f t="shared" si="2"/>
        <v>Significant</v>
      </c>
      <c r="K12" t="str">
        <f t="shared" si="3"/>
        <v>Moderate</v>
      </c>
      <c r="L12" t="str">
        <f t="shared" si="4"/>
        <v>Extreme</v>
      </c>
      <c r="M12" t="str">
        <f t="shared" si="5"/>
        <v>Significant</v>
      </c>
      <c r="N12" t="str">
        <f t="shared" si="6"/>
        <v>Extreme</v>
      </c>
    </row>
    <row r="13" spans="1:14" x14ac:dyDescent="0.25">
      <c r="A13" t="s">
        <v>219</v>
      </c>
      <c r="B13" s="4">
        <f>VLOOKUP('Significant risk sites'!$A13,'Raw hazard data'!$A$2:$K$308,6,FALSE)</f>
        <v>1.7056536817900001</v>
      </c>
      <c r="C13" s="4">
        <f>VLOOKUP('Significant risk sites'!$A13,'Raw hazard data'!$A$2:$K$308,7,FALSE)</f>
        <v>2.8096001148199998</v>
      </c>
      <c r="D13" s="4">
        <f>VLOOKUP('Significant risk sites'!$A13,'Raw hazard data'!$A$2:$K$308,8,FALSE)</f>
        <v>2.11221926734</v>
      </c>
      <c r="E13" s="4">
        <f>VLOOKUP('Significant risk sites'!$A13,'Raw hazard data'!$A$2:$K$308,9,FALSE)</f>
        <v>3.7850999832199999</v>
      </c>
      <c r="F13" s="4">
        <f>VLOOKUP('Significant risk sites'!$A13,'Raw hazard data'!$A$2:$K$308,10,FALSE)</f>
        <v>4.1491315539100002</v>
      </c>
      <c r="G13" s="4">
        <f>VLOOKUP('Significant risk sites'!$A13,'Raw hazard data'!$A$2:$K$308,11,FALSE)</f>
        <v>9.3774003982499998</v>
      </c>
      <c r="I13" t="str">
        <f t="shared" si="1"/>
        <v>Significant</v>
      </c>
      <c r="J13" t="str">
        <f t="shared" si="2"/>
        <v>Extreme</v>
      </c>
      <c r="K13" t="str">
        <f t="shared" si="3"/>
        <v>Significant</v>
      </c>
      <c r="L13" t="str">
        <f t="shared" si="4"/>
        <v>Extreme</v>
      </c>
      <c r="M13" t="str">
        <f t="shared" si="5"/>
        <v>Extreme</v>
      </c>
      <c r="N13" t="str">
        <f t="shared" si="6"/>
        <v>Extreme</v>
      </c>
    </row>
    <row r="14" spans="1:14" x14ac:dyDescent="0.25">
      <c r="A14" t="s">
        <v>252</v>
      </c>
      <c r="B14" s="4">
        <f>VLOOKUP('Significant risk sites'!$A14,'Raw hazard data'!$A$2:$K$308,6,FALSE)</f>
        <v>1.04611726102</v>
      </c>
      <c r="C14" s="4">
        <f>VLOOKUP('Significant risk sites'!$A14,'Raw hazard data'!$A$2:$K$308,7,FALSE)</f>
        <v>1.8703308105500001</v>
      </c>
      <c r="D14" s="4">
        <f>VLOOKUP('Significant risk sites'!$A14,'Raw hazard data'!$A$2:$K$308,8,FALSE)</f>
        <v>1.20080130835</v>
      </c>
      <c r="E14" s="4">
        <f>VLOOKUP('Significant risk sites'!$A14,'Raw hazard data'!$A$2:$K$308,9,FALSE)</f>
        <v>1.9828851222999999</v>
      </c>
      <c r="F14" s="4">
        <f>VLOOKUP('Significant risk sites'!$A14,'Raw hazard data'!$A$2:$K$308,10,FALSE)</f>
        <v>1.7982952289</v>
      </c>
      <c r="G14" s="4">
        <f>VLOOKUP('Significant risk sites'!$A14,'Raw hazard data'!$A$2:$K$308,11,FALSE)</f>
        <v>3.12364387512</v>
      </c>
      <c r="I14" t="str">
        <f t="shared" si="1"/>
        <v>Moderate</v>
      </c>
      <c r="J14" t="str">
        <f t="shared" si="2"/>
        <v>Significant</v>
      </c>
      <c r="K14" t="str">
        <f t="shared" si="3"/>
        <v>Moderate</v>
      </c>
      <c r="L14" t="str">
        <f t="shared" si="4"/>
        <v>Significant</v>
      </c>
      <c r="M14" t="str">
        <f t="shared" si="5"/>
        <v>Significant</v>
      </c>
      <c r="N14" t="str">
        <f t="shared" si="6"/>
        <v>Extreme</v>
      </c>
    </row>
    <row r="15" spans="1:14" x14ac:dyDescent="0.25">
      <c r="A15" t="s">
        <v>271</v>
      </c>
      <c r="B15" s="4">
        <f>VLOOKUP('Significant risk sites'!$A15,'Raw hazard data'!$A$2:$K$308,6,FALSE)</f>
        <v>0.81313427220300005</v>
      </c>
      <c r="C15" s="4">
        <f>VLOOKUP('Significant risk sites'!$A15,'Raw hazard data'!$A$2:$K$308,7,FALSE)</f>
        <v>1.21959996223</v>
      </c>
      <c r="D15" s="4">
        <f>VLOOKUP('Significant risk sites'!$A15,'Raw hazard data'!$A$2:$K$308,8,FALSE)</f>
        <v>0.88746734652500003</v>
      </c>
      <c r="E15" s="4">
        <f>VLOOKUP('Significant risk sites'!$A15,'Raw hazard data'!$A$2:$K$308,9,FALSE)</f>
        <v>1.2935999631899999</v>
      </c>
      <c r="F15" s="4">
        <f>VLOOKUP('Significant risk sites'!$A15,'Raw hazard data'!$A$2:$K$308,10,FALSE)</f>
        <v>0.916328032919</v>
      </c>
      <c r="G15" s="4">
        <f>VLOOKUP('Significant risk sites'!$A15,'Raw hazard data'!$A$2:$K$308,11,FALSE)</f>
        <v>1.4428999424</v>
      </c>
      <c r="I15" t="str">
        <f t="shared" si="1"/>
        <v>Moderate</v>
      </c>
      <c r="J15" t="str">
        <f t="shared" si="2"/>
        <v>Moderate</v>
      </c>
      <c r="K15" t="str">
        <f t="shared" si="3"/>
        <v>Moderate</v>
      </c>
      <c r="L15" t="str">
        <f t="shared" si="4"/>
        <v>Significant</v>
      </c>
      <c r="M15" t="str">
        <f t="shared" si="5"/>
        <v>Moderate</v>
      </c>
      <c r="N15" t="str">
        <f t="shared" si="6"/>
        <v>Significant</v>
      </c>
    </row>
    <row r="16" spans="1:14" x14ac:dyDescent="0.25">
      <c r="A16" t="s">
        <v>275</v>
      </c>
      <c r="B16" s="4">
        <f>VLOOKUP('Significant risk sites'!$A16,'Raw hazard data'!$A$2:$K$308,6,FALSE)</f>
        <v>1.1155957333199999</v>
      </c>
      <c r="C16" s="4">
        <f>VLOOKUP('Significant risk sites'!$A16,'Raw hazard data'!$A$2:$K$308,7,FALSE)</f>
        <v>1.7932000160199999</v>
      </c>
      <c r="D16" s="4">
        <f>VLOOKUP('Significant risk sites'!$A16,'Raw hazard data'!$A$2:$K$308,8,FALSE)</f>
        <v>1.2275667474</v>
      </c>
      <c r="E16" s="4">
        <f>VLOOKUP('Significant risk sites'!$A16,'Raw hazard data'!$A$2:$K$308,9,FALSE)</f>
        <v>1.97479999065</v>
      </c>
      <c r="F16" s="4">
        <f>VLOOKUP('Significant risk sites'!$A16,'Raw hazard data'!$A$2:$K$308,10,FALSE)</f>
        <v>1.4906654237600001</v>
      </c>
      <c r="G16" s="4">
        <f>VLOOKUP('Significant risk sites'!$A16,'Raw hazard data'!$A$2:$K$308,11,FALSE)</f>
        <v>4.2788000106800004</v>
      </c>
      <c r="I16" t="str">
        <f t="shared" si="1"/>
        <v>Moderate</v>
      </c>
      <c r="J16" t="str">
        <f t="shared" si="2"/>
        <v>Significant</v>
      </c>
      <c r="K16" t="str">
        <f t="shared" si="3"/>
        <v>Moderate</v>
      </c>
      <c r="L16" t="str">
        <f t="shared" si="4"/>
        <v>Significant</v>
      </c>
      <c r="M16" t="str">
        <f t="shared" si="5"/>
        <v>Significant</v>
      </c>
      <c r="N16" t="str">
        <f t="shared" si="6"/>
        <v>Extreme</v>
      </c>
    </row>
    <row r="17" spans="1:14" x14ac:dyDescent="0.25">
      <c r="A17" t="s">
        <v>296</v>
      </c>
      <c r="B17" s="4">
        <f>VLOOKUP('Significant risk sites'!$A17,'Raw hazard data'!$A$2:$K$308,6,FALSE)</f>
        <v>0.85433284895799999</v>
      </c>
      <c r="C17" s="4">
        <f>VLOOKUP('Significant risk sites'!$A17,'Raw hazard data'!$A$2:$K$308,7,FALSE)</f>
        <v>1.57290399075</v>
      </c>
      <c r="D17" s="4">
        <f>VLOOKUP('Significant risk sites'!$A17,'Raw hazard data'!$A$2:$K$308,8,FALSE)</f>
        <v>0.99120838379999998</v>
      </c>
      <c r="E17" s="4">
        <f>VLOOKUP('Significant risk sites'!$A17,'Raw hazard data'!$A$2:$K$308,9,FALSE)</f>
        <v>2.04380989075</v>
      </c>
      <c r="F17" s="4">
        <f>VLOOKUP('Significant risk sites'!$A17,'Raw hazard data'!$A$2:$K$308,10,FALSE)</f>
        <v>1.01585153122</v>
      </c>
      <c r="G17" s="4">
        <f>VLOOKUP('Significant risk sites'!$A17,'Raw hazard data'!$A$2:$K$308,11,FALSE)</f>
        <v>4.0678644180300001</v>
      </c>
      <c r="I17" t="str">
        <f t="shared" si="1"/>
        <v>Moderate</v>
      </c>
      <c r="J17" t="str">
        <f t="shared" si="2"/>
        <v>Significant</v>
      </c>
      <c r="K17" t="str">
        <f t="shared" si="3"/>
        <v>Moderate</v>
      </c>
      <c r="L17" t="str">
        <f t="shared" si="4"/>
        <v>Significant</v>
      </c>
      <c r="M17" t="str">
        <f t="shared" si="5"/>
        <v>Moderate</v>
      </c>
      <c r="N17" t="str">
        <f t="shared" si="6"/>
        <v>Extreme</v>
      </c>
    </row>
    <row r="18" spans="1:14" x14ac:dyDescent="0.25">
      <c r="A18" t="s">
        <v>304</v>
      </c>
      <c r="B18" s="4">
        <f>VLOOKUP('Significant risk sites'!$A18,'Raw hazard data'!$A$2:$K$308,6,FALSE)</f>
        <v>0.95237168762500002</v>
      </c>
      <c r="C18" s="4">
        <f>VLOOKUP('Significant risk sites'!$A18,'Raw hazard data'!$A$2:$K$308,7,FALSE)</f>
        <v>2.2525000572199998</v>
      </c>
      <c r="D18" s="4">
        <f>VLOOKUP('Significant risk sites'!$A18,'Raw hazard data'!$A$2:$K$308,8,FALSE)</f>
        <v>1.12671373388</v>
      </c>
      <c r="E18" s="4">
        <f>VLOOKUP('Significant risk sites'!$A18,'Raw hazard data'!$A$2:$K$308,9,FALSE)</f>
        <v>2.5236999988600002</v>
      </c>
      <c r="F18" s="4">
        <f>VLOOKUP('Significant risk sites'!$A18,'Raw hazard data'!$A$2:$K$308,10,FALSE)</f>
        <v>1.49394955266</v>
      </c>
      <c r="G18" s="4">
        <f>VLOOKUP('Significant risk sites'!$A18,'Raw hazard data'!$A$2:$K$308,11,FALSE)</f>
        <v>3.7002999782599999</v>
      </c>
      <c r="I18" t="str">
        <f t="shared" si="1"/>
        <v>Moderate</v>
      </c>
      <c r="J18" t="str">
        <f t="shared" si="2"/>
        <v>Significant</v>
      </c>
      <c r="K18" t="str">
        <f t="shared" si="3"/>
        <v>Moderate</v>
      </c>
      <c r="L18" t="str">
        <f t="shared" si="4"/>
        <v>Extreme</v>
      </c>
      <c r="M18" t="str">
        <f t="shared" si="5"/>
        <v>Significant</v>
      </c>
      <c r="N18" t="str">
        <f t="shared" si="6"/>
        <v>Extreme</v>
      </c>
    </row>
    <row r="19" spans="1:14" x14ac:dyDescent="0.25">
      <c r="A19" t="s">
        <v>308</v>
      </c>
      <c r="B19" s="4">
        <f>VLOOKUP('Significant risk sites'!$A19,'Raw hazard data'!$A$2:$K$308,6,FALSE)</f>
        <v>1.27870005705</v>
      </c>
      <c r="C19" s="4">
        <f>VLOOKUP('Significant risk sites'!$A19,'Raw hazard data'!$A$2:$K$308,7,FALSE)</f>
        <v>4.3670001029999996</v>
      </c>
      <c r="D19" s="4">
        <f>VLOOKUP('Significant risk sites'!$A19,'Raw hazard data'!$A$2:$K$308,8,FALSE)</f>
        <v>1.5361453354200001</v>
      </c>
      <c r="E19" s="4">
        <f>VLOOKUP('Significant risk sites'!$A19,'Raw hazard data'!$A$2:$K$308,9,FALSE)</f>
        <v>6.0419998168899998</v>
      </c>
      <c r="F19" s="4">
        <f>VLOOKUP('Significant risk sites'!$A19,'Raw hazard data'!$A$2:$K$308,10,FALSE)</f>
        <v>2.7803509423900001</v>
      </c>
      <c r="G19" s="4">
        <f>VLOOKUP('Significant risk sites'!$A19,'Raw hazard data'!$A$2:$K$308,11,FALSE)</f>
        <v>15.0045003891</v>
      </c>
      <c r="I19" t="str">
        <f t="shared" si="1"/>
        <v>Significant</v>
      </c>
      <c r="J19" t="str">
        <f t="shared" si="2"/>
        <v>Extreme</v>
      </c>
      <c r="K19" t="str">
        <f t="shared" si="3"/>
        <v>Significant</v>
      </c>
      <c r="L19" t="str">
        <f t="shared" si="4"/>
        <v>Extreme</v>
      </c>
      <c r="M19" t="str">
        <f t="shared" si="5"/>
        <v>Extreme</v>
      </c>
      <c r="N19" t="str">
        <f t="shared" si="6"/>
        <v>Extreme</v>
      </c>
    </row>
    <row r="20" spans="1:14" x14ac:dyDescent="0.25">
      <c r="A20" t="s">
        <v>310</v>
      </c>
      <c r="B20" s="4">
        <f>VLOOKUP('Significant risk sites'!$A20,'Raw hazard data'!$A$2:$K$308,6,FALSE)</f>
        <v>1.57333062418</v>
      </c>
      <c r="C20" s="4">
        <f>VLOOKUP('Significant risk sites'!$A20,'Raw hazard data'!$A$2:$K$308,7,FALSE)</f>
        <v>3.62870001793</v>
      </c>
      <c r="D20" s="4">
        <f>VLOOKUP('Significant risk sites'!$A20,'Raw hazard data'!$A$2:$K$308,8,FALSE)</f>
        <v>1.77850148711</v>
      </c>
      <c r="E20" s="4">
        <f>VLOOKUP('Significant risk sites'!$A20,'Raw hazard data'!$A$2:$K$308,9,FALSE)</f>
        <v>4.0956001281700001</v>
      </c>
      <c r="F20" s="4">
        <f>VLOOKUP('Significant risk sites'!$A20,'Raw hazard data'!$A$2:$K$308,10,FALSE)</f>
        <v>2.7126881744600002</v>
      </c>
      <c r="G20" s="4">
        <f>VLOOKUP('Significant risk sites'!$A20,'Raw hazard data'!$A$2:$K$308,11,FALSE)</f>
        <v>8.2506999969500008</v>
      </c>
      <c r="I20" t="str">
        <f t="shared" si="1"/>
        <v>Significant</v>
      </c>
      <c r="J20" t="str">
        <f t="shared" si="2"/>
        <v>Extreme</v>
      </c>
      <c r="K20" t="str">
        <f t="shared" si="3"/>
        <v>Significant</v>
      </c>
      <c r="L20" t="str">
        <f t="shared" si="4"/>
        <v>Extreme</v>
      </c>
      <c r="M20" t="str">
        <f t="shared" si="5"/>
        <v>Extreme</v>
      </c>
      <c r="N20" t="str">
        <f t="shared" si="6"/>
        <v>Extreme</v>
      </c>
    </row>
    <row r="21" spans="1:14" x14ac:dyDescent="0.25">
      <c r="A21" t="s">
        <v>312</v>
      </c>
      <c r="B21" s="4">
        <f>VLOOKUP('Significant risk sites'!$A21,'Raw hazard data'!$A$2:$K$308,6,FALSE)</f>
        <v>1.42186833149</v>
      </c>
      <c r="C21" s="4">
        <f>VLOOKUP('Significant risk sites'!$A21,'Raw hazard data'!$A$2:$K$308,7,FALSE)</f>
        <v>3.98420000076</v>
      </c>
      <c r="D21" s="4">
        <f>VLOOKUP('Significant risk sites'!$A21,'Raw hazard data'!$A$2:$K$308,8,FALSE)</f>
        <v>1.7203025868599999</v>
      </c>
      <c r="E21" s="4">
        <f>VLOOKUP('Significant risk sites'!$A21,'Raw hazard data'!$A$2:$K$308,9,FALSE)</f>
        <v>5.5848999023400001</v>
      </c>
      <c r="F21" s="4">
        <f>VLOOKUP('Significant risk sites'!$A21,'Raw hazard data'!$A$2:$K$308,10,FALSE)</f>
        <v>2.8265989973600001</v>
      </c>
      <c r="G21" s="4">
        <f>VLOOKUP('Significant risk sites'!$A21,'Raw hazard data'!$A$2:$K$308,11,FALSE)</f>
        <v>11.4977998734</v>
      </c>
      <c r="I21" t="str">
        <f t="shared" si="1"/>
        <v>Significant</v>
      </c>
      <c r="J21" t="str">
        <f t="shared" si="2"/>
        <v>Extreme</v>
      </c>
      <c r="K21" t="str">
        <f t="shared" si="3"/>
        <v>Significant</v>
      </c>
      <c r="L21" t="str">
        <f t="shared" si="4"/>
        <v>Extreme</v>
      </c>
      <c r="M21" t="str">
        <f t="shared" si="5"/>
        <v>Extreme</v>
      </c>
      <c r="N21" t="str">
        <f t="shared" si="6"/>
        <v>Extreme</v>
      </c>
    </row>
    <row r="22" spans="1:14" x14ac:dyDescent="0.25">
      <c r="A22" t="s">
        <v>334</v>
      </c>
      <c r="B22" s="4">
        <f>VLOOKUP('Significant risk sites'!$A22,'Raw hazard data'!$A$2:$K$308,6,FALSE)</f>
        <v>1.08078581147</v>
      </c>
      <c r="C22" s="4">
        <f>VLOOKUP('Significant risk sites'!$A22,'Raw hazard data'!$A$2:$K$308,7,FALSE)</f>
        <v>2.2760000228899999</v>
      </c>
      <c r="D22" s="4">
        <f>VLOOKUP('Significant risk sites'!$A22,'Raw hazard data'!$A$2:$K$308,8,FALSE)</f>
        <v>1.1046010424199999</v>
      </c>
      <c r="E22" s="4">
        <f>VLOOKUP('Significant risk sites'!$A22,'Raw hazard data'!$A$2:$K$308,9,FALSE)</f>
        <v>2.84260010719</v>
      </c>
      <c r="F22" s="4">
        <f>VLOOKUP('Significant risk sites'!$A22,'Raw hazard data'!$A$2:$K$308,10,FALSE)</f>
        <v>1.31986220836</v>
      </c>
      <c r="G22" s="4">
        <f>VLOOKUP('Significant risk sites'!$A22,'Raw hazard data'!$A$2:$K$308,11,FALSE)</f>
        <v>4.9047999382</v>
      </c>
      <c r="I22" t="str">
        <f t="shared" si="1"/>
        <v>Moderate</v>
      </c>
      <c r="J22" t="str">
        <f t="shared" si="2"/>
        <v>Significant</v>
      </c>
      <c r="K22" t="str">
        <f t="shared" si="3"/>
        <v>Moderate</v>
      </c>
      <c r="L22" t="str">
        <f t="shared" si="4"/>
        <v>Extreme</v>
      </c>
      <c r="M22" t="str">
        <f t="shared" si="5"/>
        <v>Significant</v>
      </c>
      <c r="N22" t="str">
        <f t="shared" si="6"/>
        <v>Extreme</v>
      </c>
    </row>
    <row r="23" spans="1:14" x14ac:dyDescent="0.25">
      <c r="A23" t="s">
        <v>336</v>
      </c>
      <c r="B23" s="4">
        <f>VLOOKUP('Significant risk sites'!$A23,'Raw hazard data'!$A$2:$K$308,6,FALSE)</f>
        <v>0.82460261302899995</v>
      </c>
      <c r="C23" s="4">
        <f>VLOOKUP('Significant risk sites'!$A23,'Raw hazard data'!$A$2:$K$308,7,FALSE)</f>
        <v>1.6097999811199999</v>
      </c>
      <c r="D23" s="4">
        <f>VLOOKUP('Significant risk sites'!$A23,'Raw hazard data'!$A$2:$K$308,8,FALSE)</f>
        <v>0.95423704303300005</v>
      </c>
      <c r="E23" s="4">
        <f>VLOOKUP('Significant risk sites'!$A23,'Raw hazard data'!$A$2:$K$308,9,FALSE)</f>
        <v>2.2332000732399999</v>
      </c>
      <c r="F23" s="4">
        <f>VLOOKUP('Significant risk sites'!$A23,'Raw hazard data'!$A$2:$K$308,10,FALSE)</f>
        <v>1.67093428783</v>
      </c>
      <c r="G23" s="4">
        <f>VLOOKUP('Significant risk sites'!$A23,'Raw hazard data'!$A$2:$K$308,11,FALSE)</f>
        <v>4.92229986191</v>
      </c>
      <c r="I23" t="str">
        <f t="shared" si="1"/>
        <v>Moderate</v>
      </c>
      <c r="J23" t="str">
        <f t="shared" si="2"/>
        <v>Significant</v>
      </c>
      <c r="K23" t="str">
        <f t="shared" si="3"/>
        <v>Moderate</v>
      </c>
      <c r="L23" t="str">
        <f t="shared" si="4"/>
        <v>Significant</v>
      </c>
      <c r="M23" t="str">
        <f t="shared" si="5"/>
        <v>Significant</v>
      </c>
      <c r="N23" t="str">
        <f t="shared" si="6"/>
        <v>Extreme</v>
      </c>
    </row>
    <row r="24" spans="1:14" x14ac:dyDescent="0.25">
      <c r="A24" t="s">
        <v>352</v>
      </c>
      <c r="B24" s="4">
        <f>VLOOKUP('Significant risk sites'!$A24,'Raw hazard data'!$A$2:$K$308,6,FALSE)</f>
        <v>1.08803982961</v>
      </c>
      <c r="C24" s="4">
        <f>VLOOKUP('Significant risk sites'!$A24,'Raw hazard data'!$A$2:$K$308,7,FALSE)</f>
        <v>1.4486999511700001</v>
      </c>
      <c r="D24" s="4">
        <f>VLOOKUP('Significant risk sites'!$A24,'Raw hazard data'!$A$2:$K$308,8,FALSE)</f>
        <v>1.17387011052</v>
      </c>
      <c r="E24" s="4">
        <f>VLOOKUP('Significant risk sites'!$A24,'Raw hazard data'!$A$2:$K$308,9,FALSE)</f>
        <v>1.6093000173600001</v>
      </c>
      <c r="F24" s="4">
        <f>VLOOKUP('Significant risk sites'!$A24,'Raw hazard data'!$A$2:$K$308,10,FALSE)</f>
        <v>1.5803959402900001</v>
      </c>
      <c r="G24" s="4">
        <f>VLOOKUP('Significant risk sites'!$A24,'Raw hazard data'!$A$2:$K$308,11,FALSE)</f>
        <v>2.64470005035</v>
      </c>
      <c r="I24" t="str">
        <f t="shared" si="1"/>
        <v>Moderate</v>
      </c>
      <c r="J24" t="str">
        <f t="shared" si="2"/>
        <v>Significant</v>
      </c>
      <c r="K24" t="str">
        <f t="shared" si="3"/>
        <v>Moderate</v>
      </c>
      <c r="L24" t="str">
        <f t="shared" si="4"/>
        <v>Significant</v>
      </c>
      <c r="M24" t="str">
        <f t="shared" si="5"/>
        <v>Significant</v>
      </c>
      <c r="N24" t="str">
        <f t="shared" si="6"/>
        <v>Extreme</v>
      </c>
    </row>
    <row r="25" spans="1:14" x14ac:dyDescent="0.25">
      <c r="A25" t="s">
        <v>388</v>
      </c>
      <c r="B25" s="4">
        <f>VLOOKUP('Significant risk sites'!$A25,'Raw hazard data'!$A$2:$K$308,6,FALSE)</f>
        <v>1.4087404004099999</v>
      </c>
      <c r="C25" s="4">
        <f>VLOOKUP('Significant risk sites'!$A25,'Raw hazard data'!$A$2:$K$308,7,FALSE)</f>
        <v>3.48148274422</v>
      </c>
      <c r="D25" s="4">
        <f>VLOOKUP('Significant risk sites'!$A25,'Raw hazard data'!$A$2:$K$308,8,FALSE)</f>
        <v>1.61599581288</v>
      </c>
      <c r="E25" s="4">
        <f>VLOOKUP('Significant risk sites'!$A25,'Raw hazard data'!$A$2:$K$308,9,FALSE)</f>
        <v>4.2981686592099999</v>
      </c>
      <c r="F25" s="4">
        <f>VLOOKUP('Significant risk sites'!$A25,'Raw hazard data'!$A$2:$K$308,10,FALSE)</f>
        <v>2.2430582962400001</v>
      </c>
      <c r="G25" s="4">
        <f>VLOOKUP('Significant risk sites'!$A25,'Raw hazard data'!$A$2:$K$308,11,FALSE)</f>
        <v>7.0362796783399997</v>
      </c>
      <c r="I25" t="str">
        <f t="shared" si="1"/>
        <v>Significant</v>
      </c>
      <c r="J25" t="str">
        <f t="shared" si="2"/>
        <v>Extreme</v>
      </c>
      <c r="K25" t="str">
        <f t="shared" si="3"/>
        <v>Significant</v>
      </c>
      <c r="L25" t="str">
        <f t="shared" si="4"/>
        <v>Extreme</v>
      </c>
      <c r="M25" t="str">
        <f t="shared" si="5"/>
        <v>Significant</v>
      </c>
      <c r="N25" t="str">
        <f t="shared" si="6"/>
        <v>Extreme</v>
      </c>
    </row>
    <row r="26" spans="1:14" x14ac:dyDescent="0.25">
      <c r="A26" t="s">
        <v>423</v>
      </c>
      <c r="B26" s="4">
        <f>VLOOKUP('Significant risk sites'!$A26,'Raw hazard data'!$A$2:$K$308,6,FALSE)</f>
        <v>0.81110449161599996</v>
      </c>
      <c r="C26" s="4">
        <f>VLOOKUP('Significant risk sites'!$A26,'Raw hazard data'!$A$2:$K$308,7,FALSE)</f>
        <v>2.0746247768399999</v>
      </c>
      <c r="D26" s="4">
        <f>VLOOKUP('Significant risk sites'!$A26,'Raw hazard data'!$A$2:$K$308,8,FALSE)</f>
        <v>0.87190068694099998</v>
      </c>
      <c r="E26" s="4">
        <f>VLOOKUP('Significant risk sites'!$A26,'Raw hazard data'!$A$2:$K$308,9,FALSE)</f>
        <v>2.6888015270199999</v>
      </c>
      <c r="F26" s="4">
        <f>VLOOKUP('Significant risk sites'!$A26,'Raw hazard data'!$A$2:$K$308,10,FALSE)</f>
        <v>1.2276473484699999</v>
      </c>
      <c r="G26" s="4">
        <f>VLOOKUP('Significant risk sites'!$A26,'Raw hazard data'!$A$2:$K$308,11,FALSE)</f>
        <v>4.30846691132</v>
      </c>
      <c r="I26" t="str">
        <f t="shared" si="1"/>
        <v>Moderate</v>
      </c>
      <c r="J26" t="str">
        <f t="shared" si="2"/>
        <v>Significant</v>
      </c>
      <c r="K26" t="str">
        <f t="shared" si="3"/>
        <v>Moderate</v>
      </c>
      <c r="L26" t="str">
        <f t="shared" si="4"/>
        <v>Extreme</v>
      </c>
      <c r="M26" t="str">
        <f t="shared" si="5"/>
        <v>Moderate</v>
      </c>
      <c r="N26" t="str">
        <f t="shared" si="6"/>
        <v>Extreme</v>
      </c>
    </row>
    <row r="27" spans="1:14" x14ac:dyDescent="0.25">
      <c r="A27" t="s">
        <v>465</v>
      </c>
      <c r="B27" s="4">
        <f>VLOOKUP('Significant risk sites'!$A27,'Raw hazard data'!$A$2:$K$308,6,FALSE)</f>
        <v>1.3380145882900001</v>
      </c>
      <c r="C27" s="4">
        <f>VLOOKUP('Significant risk sites'!$A27,'Raw hazard data'!$A$2:$K$308,7,FALSE)</f>
        <v>2.5817999839799999</v>
      </c>
      <c r="D27" s="4">
        <f>VLOOKUP('Significant risk sites'!$A27,'Raw hazard data'!$A$2:$K$308,8,FALSE)</f>
        <v>1.4259993737900001</v>
      </c>
      <c r="E27" s="4">
        <f>VLOOKUP('Significant risk sites'!$A27,'Raw hazard data'!$A$2:$K$308,9,FALSE)</f>
        <v>2.92149996758</v>
      </c>
      <c r="F27" s="4">
        <f>VLOOKUP('Significant risk sites'!$A27,'Raw hazard data'!$A$2:$K$308,10,FALSE)</f>
        <v>1.95914009488</v>
      </c>
      <c r="G27" s="4">
        <f>VLOOKUP('Significant risk sites'!$A27,'Raw hazard data'!$A$2:$K$308,11,FALSE)</f>
        <v>4.9100999832200003</v>
      </c>
      <c r="I27" t="str">
        <f t="shared" si="1"/>
        <v>Significant</v>
      </c>
      <c r="J27" t="str">
        <f t="shared" si="2"/>
        <v>Extreme</v>
      </c>
      <c r="K27" t="str">
        <f t="shared" si="3"/>
        <v>Significant</v>
      </c>
      <c r="L27" t="str">
        <f t="shared" si="4"/>
        <v>Extreme</v>
      </c>
      <c r="M27" t="str">
        <f t="shared" si="5"/>
        <v>Significant</v>
      </c>
      <c r="N27" t="str">
        <f t="shared" si="6"/>
        <v>Extreme</v>
      </c>
    </row>
    <row r="28" spans="1:14" x14ac:dyDescent="0.25">
      <c r="A28" t="s">
        <v>524</v>
      </c>
      <c r="B28" s="4">
        <f>VLOOKUP('Significant risk sites'!$A28,'Raw hazard data'!$A$2:$K$308,6,FALSE)</f>
        <v>1.1359197572999999</v>
      </c>
      <c r="C28" s="4">
        <f>VLOOKUP('Significant risk sites'!$A28,'Raw hazard data'!$A$2:$K$308,7,FALSE)</f>
        <v>1.5506500005699999</v>
      </c>
      <c r="D28" s="4">
        <f>VLOOKUP('Significant risk sites'!$A28,'Raw hazard data'!$A$2:$K$308,8,FALSE)</f>
        <v>1.2352723436199999</v>
      </c>
      <c r="E28" s="4">
        <f>VLOOKUP('Significant risk sites'!$A28,'Raw hazard data'!$A$2:$K$308,9,FALSE)</f>
        <v>1.65960001945</v>
      </c>
      <c r="F28" s="4">
        <f>VLOOKUP('Significant risk sites'!$A28,'Raw hazard data'!$A$2:$K$308,10,FALSE)</f>
        <v>1.3584788703099999</v>
      </c>
      <c r="G28" s="4">
        <f>VLOOKUP('Significant risk sites'!$A28,'Raw hazard data'!$A$2:$K$308,11,FALSE)</f>
        <v>1.9599750041999999</v>
      </c>
      <c r="I28" t="str">
        <f t="shared" si="1"/>
        <v>Moderate</v>
      </c>
      <c r="J28" t="str">
        <f t="shared" si="2"/>
        <v>Significant</v>
      </c>
      <c r="K28" t="str">
        <f t="shared" si="3"/>
        <v>Moderate</v>
      </c>
      <c r="L28" t="str">
        <f t="shared" si="4"/>
        <v>Significant</v>
      </c>
      <c r="M28" t="str">
        <f t="shared" si="5"/>
        <v>Significant</v>
      </c>
      <c r="N28" t="str">
        <f t="shared" si="6"/>
        <v>Significant</v>
      </c>
    </row>
    <row r="29" spans="1:14" x14ac:dyDescent="0.25">
      <c r="A29" t="s">
        <v>530</v>
      </c>
      <c r="B29" s="4">
        <f>VLOOKUP('Significant risk sites'!$A29,'Raw hazard data'!$A$2:$K$308,6,FALSE)</f>
        <v>1.6479591232399999</v>
      </c>
      <c r="C29" s="4">
        <f>VLOOKUP('Significant risk sites'!$A29,'Raw hazard data'!$A$2:$K$308,7,FALSE)</f>
        <v>2.7243194580100001</v>
      </c>
      <c r="D29" s="4">
        <f>VLOOKUP('Significant risk sites'!$A29,'Raw hazard data'!$A$2:$K$308,8,FALSE)</f>
        <v>1.72590984604</v>
      </c>
      <c r="E29" s="4">
        <f>VLOOKUP('Significant risk sites'!$A29,'Raw hazard data'!$A$2:$K$308,9,FALSE)</f>
        <v>4.16409873962</v>
      </c>
      <c r="F29" s="4">
        <f>VLOOKUP('Significant risk sites'!$A29,'Raw hazard data'!$A$2:$K$308,10,FALSE)</f>
        <v>1.9734240360799999</v>
      </c>
      <c r="G29" s="4">
        <f>VLOOKUP('Significant risk sites'!$A29,'Raw hazard data'!$A$2:$K$308,11,FALSE)</f>
        <v>8.4034824371300001</v>
      </c>
      <c r="I29" t="str">
        <f t="shared" si="1"/>
        <v>Significant</v>
      </c>
      <c r="J29" t="str">
        <f t="shared" si="2"/>
        <v>Extreme</v>
      </c>
      <c r="K29" t="str">
        <f t="shared" si="3"/>
        <v>Significant</v>
      </c>
      <c r="L29" t="str">
        <f t="shared" si="4"/>
        <v>Extreme</v>
      </c>
      <c r="M29" t="str">
        <f t="shared" si="5"/>
        <v>Significant</v>
      </c>
      <c r="N29" t="str">
        <f t="shared" si="6"/>
        <v>Extreme</v>
      </c>
    </row>
    <row r="30" spans="1:14" x14ac:dyDescent="0.25">
      <c r="A30" t="s">
        <v>557</v>
      </c>
      <c r="B30" s="4">
        <f>VLOOKUP('Significant risk sites'!$A30,'Raw hazard data'!$A$2:$K$308,6,FALSE)</f>
        <v>1.40552765818</v>
      </c>
      <c r="C30" s="4">
        <f>VLOOKUP('Significant risk sites'!$A30,'Raw hazard data'!$A$2:$K$308,7,FALSE)</f>
        <v>1.93264663219</v>
      </c>
      <c r="D30" s="4">
        <f>VLOOKUP('Significant risk sites'!$A30,'Raw hazard data'!$A$2:$K$308,8,FALSE)</f>
        <v>1.66048943068</v>
      </c>
      <c r="E30" s="4">
        <f>VLOOKUP('Significant risk sites'!$A30,'Raw hazard data'!$A$2:$K$308,9,FALSE)</f>
        <v>2.41150784492</v>
      </c>
      <c r="F30" s="4">
        <f>VLOOKUP('Significant risk sites'!$A30,'Raw hazard data'!$A$2:$K$308,10,FALSE)</f>
        <v>2.0802618987799999</v>
      </c>
      <c r="G30" s="4">
        <f>VLOOKUP('Significant risk sites'!$A30,'Raw hazard data'!$A$2:$K$308,11,FALSE)</f>
        <v>3.6517367363000002</v>
      </c>
      <c r="I30" t="str">
        <f t="shared" si="1"/>
        <v>Significant</v>
      </c>
      <c r="J30" t="str">
        <f t="shared" si="2"/>
        <v>Significant</v>
      </c>
      <c r="K30" t="str">
        <f t="shared" si="3"/>
        <v>Significant</v>
      </c>
      <c r="L30" t="str">
        <f t="shared" si="4"/>
        <v>Significant</v>
      </c>
      <c r="M30" t="str">
        <f t="shared" si="5"/>
        <v>Significant</v>
      </c>
      <c r="N30" t="str">
        <f t="shared" si="6"/>
        <v>Extreme</v>
      </c>
    </row>
    <row r="31" spans="1:14" x14ac:dyDescent="0.25">
      <c r="A31" t="s">
        <v>623</v>
      </c>
      <c r="B31" s="4">
        <f>VLOOKUP('Significant risk sites'!$A31,'Raw hazard data'!$A$2:$K$308,6,FALSE)</f>
        <v>0.96351293607199995</v>
      </c>
      <c r="C31" s="4">
        <f>VLOOKUP('Significant risk sites'!$A31,'Raw hazard data'!$A$2:$K$308,7,FALSE)</f>
        <v>2.17162013054</v>
      </c>
      <c r="D31" s="4">
        <f>VLOOKUP('Significant risk sites'!$A31,'Raw hazard data'!$A$2:$K$308,8,FALSE)</f>
        <v>0.99633405177900003</v>
      </c>
      <c r="E31" s="4">
        <f>VLOOKUP('Significant risk sites'!$A31,'Raw hazard data'!$A$2:$K$308,9,FALSE)</f>
        <v>2.7951047420499999</v>
      </c>
      <c r="F31" s="4">
        <f>VLOOKUP('Significant risk sites'!$A31,'Raw hazard data'!$A$2:$K$308,10,FALSE)</f>
        <v>1.4505318273900001</v>
      </c>
      <c r="G31" s="4">
        <f>VLOOKUP('Significant risk sites'!$A31,'Raw hazard data'!$A$2:$K$308,11,FALSE)</f>
        <v>4.5149002075200002</v>
      </c>
      <c r="I31" t="str">
        <f t="shared" si="1"/>
        <v>Moderate</v>
      </c>
      <c r="J31" t="str">
        <f t="shared" si="2"/>
        <v>Significant</v>
      </c>
      <c r="K31" t="str">
        <f t="shared" si="3"/>
        <v>Moderate</v>
      </c>
      <c r="L31" t="str">
        <f t="shared" si="4"/>
        <v>Extreme</v>
      </c>
      <c r="M31" t="str">
        <f t="shared" si="5"/>
        <v>Significant</v>
      </c>
      <c r="N31" t="str">
        <f t="shared" si="6"/>
        <v>Extreme</v>
      </c>
    </row>
    <row r="32" spans="1:14" x14ac:dyDescent="0.25">
      <c r="A32" t="s">
        <v>625</v>
      </c>
      <c r="B32" s="4">
        <f>VLOOKUP('Significant risk sites'!$A32,'Raw hazard data'!$A$2:$K$308,6,FALSE)</f>
        <v>1.1637409199199999</v>
      </c>
      <c r="C32" s="4">
        <f>VLOOKUP('Significant risk sites'!$A32,'Raw hazard data'!$A$2:$K$308,7,FALSE)</f>
        <v>2.1245999336199999</v>
      </c>
      <c r="D32" s="4">
        <f>VLOOKUP('Significant risk sites'!$A32,'Raw hazard data'!$A$2:$K$308,8,FALSE)</f>
        <v>1.3818590478199999</v>
      </c>
      <c r="E32" s="4">
        <f>VLOOKUP('Significant risk sites'!$A32,'Raw hazard data'!$A$2:$K$308,9,FALSE)</f>
        <v>3.1125299930599999</v>
      </c>
      <c r="F32" s="4">
        <f>VLOOKUP('Significant risk sites'!$A32,'Raw hazard data'!$A$2:$K$308,10,FALSE)</f>
        <v>2.0525556363200002</v>
      </c>
      <c r="G32" s="4">
        <f>VLOOKUP('Significant risk sites'!$A32,'Raw hazard data'!$A$2:$K$308,11,FALSE)</f>
        <v>7.2278990745499998</v>
      </c>
      <c r="I32" t="str">
        <f t="shared" si="1"/>
        <v>Moderate</v>
      </c>
      <c r="J32" t="str">
        <f t="shared" si="2"/>
        <v>Significant</v>
      </c>
      <c r="K32" t="str">
        <f t="shared" si="3"/>
        <v>Significant</v>
      </c>
      <c r="L32" t="str">
        <f t="shared" si="4"/>
        <v>Extreme</v>
      </c>
      <c r="M32" t="str">
        <f t="shared" si="5"/>
        <v>Significant</v>
      </c>
      <c r="N32" t="str">
        <f t="shared" si="6"/>
        <v>Extreme</v>
      </c>
    </row>
    <row r="33" spans="1:14" x14ac:dyDescent="0.25">
      <c r="A33" t="s">
        <v>651</v>
      </c>
      <c r="B33" s="4">
        <f>VLOOKUP('Significant risk sites'!$A33,'Raw hazard data'!$A$2:$K$308,6,FALSE)</f>
        <v>1.64450109945</v>
      </c>
      <c r="C33" s="4">
        <f>VLOOKUP('Significant risk sites'!$A33,'Raw hazard data'!$A$2:$K$308,7,FALSE)</f>
        <v>2.7650001048999999</v>
      </c>
      <c r="D33" s="4">
        <f>VLOOKUP('Significant risk sites'!$A33,'Raw hazard data'!$A$2:$K$308,8,FALSE)</f>
        <v>1.5628631791600001</v>
      </c>
      <c r="E33" s="4">
        <f>VLOOKUP('Significant risk sites'!$A33,'Raw hazard data'!$A$2:$K$308,9,FALSE)</f>
        <v>3.57259988785</v>
      </c>
      <c r="F33" s="4">
        <f>VLOOKUP('Significant risk sites'!$A33,'Raw hazard data'!$A$2:$K$308,10,FALSE)</f>
        <v>1.87364777447</v>
      </c>
      <c r="G33" s="4">
        <f>VLOOKUP('Significant risk sites'!$A33,'Raw hazard data'!$A$2:$K$308,11,FALSE)</f>
        <v>8.7847995758100001</v>
      </c>
      <c r="I33" t="str">
        <f t="shared" si="1"/>
        <v>Significant</v>
      </c>
      <c r="J33" t="str">
        <f t="shared" si="2"/>
        <v>Extreme</v>
      </c>
      <c r="K33" t="str">
        <f t="shared" si="3"/>
        <v>Significant</v>
      </c>
      <c r="L33" t="str">
        <f t="shared" si="4"/>
        <v>Extreme</v>
      </c>
      <c r="M33" t="str">
        <f t="shared" si="5"/>
        <v>Significant</v>
      </c>
      <c r="N33" t="str">
        <f t="shared" si="6"/>
        <v>Extreme</v>
      </c>
    </row>
    <row r="34" spans="1:14" x14ac:dyDescent="0.25">
      <c r="A34" t="s">
        <v>665</v>
      </c>
      <c r="B34" s="4">
        <f>VLOOKUP('Significant risk sites'!$A34,'Raw hazard data'!$A$2:$K$309,6,FALSE)</f>
        <v>1.1352420000000001</v>
      </c>
      <c r="C34" s="4">
        <f>VLOOKUP('Significant risk sites'!$A34,'Raw hazard data'!$A$2:$K$309,7,FALSE)</f>
        <v>1.6378999999999999</v>
      </c>
      <c r="D34" s="4">
        <f>VLOOKUP('Significant risk sites'!$A34,'Raw hazard data'!$A$2:$K$309,8,FALSE)</f>
        <v>1.3623989999999999</v>
      </c>
      <c r="E34" s="4">
        <f>VLOOKUP('Significant risk sites'!$A34,'Raw hazard data'!$A$2:$K$309,9,FALSE)</f>
        <v>2.0236000000000001</v>
      </c>
      <c r="F34" s="4">
        <f>VLOOKUP('Significant risk sites'!$A34,'Raw hazard data'!$A$2:$K$309,10,FALSE)</f>
        <v>1.9265969999999999</v>
      </c>
      <c r="G34" s="4">
        <f>VLOOKUP('Significant risk sites'!$A34,'Raw hazard data'!$A$2:$K$309,11,FALSE)</f>
        <v>4.2446999999999999</v>
      </c>
      <c r="I34" t="str">
        <f t="shared" ref="I34" si="7">IF(B34&gt;2.5,"Extreme",IF(B34&gt;1.25,"Significant",IF(B34&gt;0.75,"Moderate","Low")))</f>
        <v>Moderate</v>
      </c>
      <c r="J34" t="str">
        <f t="shared" ref="J34" si="8">IF(C34&gt;2.5,"Extreme",IF(C34&gt;1.25,"Significant",IF(C34&gt;0.75,"Moderate","Low")))</f>
        <v>Significant</v>
      </c>
      <c r="K34" t="str">
        <f t="shared" ref="K34" si="9">IF(D34&gt;2.5,"Extreme",IF(D34&gt;1.25,"Significant",IF(D34&gt;0.75,"Moderate","Low")))</f>
        <v>Significant</v>
      </c>
      <c r="L34" t="str">
        <f t="shared" ref="L34" si="10">IF(E34&gt;2.5,"Extreme",IF(E34&gt;1.25,"Significant",IF(E34&gt;0.75,"Moderate","Low")))</f>
        <v>Significant</v>
      </c>
      <c r="M34" t="str">
        <f t="shared" ref="M34" si="11">IF(F34&gt;2.5,"Extreme",IF(F34&gt;1.25,"Significant",IF(F34&gt;0.75,"Moderate","Low")))</f>
        <v>Significant</v>
      </c>
      <c r="N34" t="str">
        <f t="shared" ref="N34" si="12">IF(G34&gt;2.5,"Extreme",IF(G34&gt;1.25,"Significant",IF(G34&gt;0.75,"Moderate","Low")))</f>
        <v>Extreme</v>
      </c>
    </row>
    <row r="35" spans="1:14" x14ac:dyDescent="0.25">
      <c r="B35" s="4"/>
      <c r="C35" s="4"/>
      <c r="D35" s="4"/>
      <c r="E35" s="4"/>
      <c r="F35" s="4"/>
      <c r="G35" s="4"/>
    </row>
    <row r="36" spans="1:14" x14ac:dyDescent="0.25">
      <c r="A36" s="5" t="s">
        <v>657</v>
      </c>
      <c r="B36" s="4"/>
      <c r="C36" s="4"/>
      <c r="D36" s="4"/>
      <c r="E36" s="4"/>
      <c r="F36" s="4"/>
      <c r="G36" s="4"/>
    </row>
    <row r="37" spans="1:14" x14ac:dyDescent="0.25">
      <c r="A37" s="5"/>
      <c r="B37" s="4"/>
      <c r="C37" s="4"/>
      <c r="D37" s="4"/>
      <c r="E37" s="4"/>
      <c r="F37" s="4"/>
      <c r="G37" s="4"/>
    </row>
    <row r="38" spans="1:14" x14ac:dyDescent="0.25">
      <c r="A38" t="s">
        <v>143</v>
      </c>
      <c r="B38" s="4">
        <f>VLOOKUP('Significant risk sites'!$A38,'Raw hazard data'!$A$2:$K$308,6,FALSE)</f>
        <v>0.76694443541699997</v>
      </c>
      <c r="C38" s="4">
        <f>VLOOKUP('Significant risk sites'!$A38,'Raw hazard data'!$A$2:$K$308,7,FALSE)</f>
        <v>1.19400000572</v>
      </c>
      <c r="D38" s="4">
        <f>VLOOKUP('Significant risk sites'!$A38,'Raw hazard data'!$A$2:$K$308,8,FALSE)</f>
        <v>0.83878852125400005</v>
      </c>
      <c r="E38" s="4">
        <f>VLOOKUP('Significant risk sites'!$A38,'Raw hazard data'!$A$2:$K$308,9,FALSE)</f>
        <v>1.24170005322</v>
      </c>
      <c r="F38" s="4">
        <f>VLOOKUP('Significant risk sites'!$A38,'Raw hazard data'!$A$2:$K$308,10,FALSE)</f>
        <v>1.3755054474299999</v>
      </c>
      <c r="G38" s="4">
        <f>VLOOKUP('Significant risk sites'!$A38,'Raw hazard data'!$A$2:$K$308,11,FALSE)</f>
        <v>1.67680001259</v>
      </c>
      <c r="I38" t="str">
        <f t="shared" ref="I38:I46" si="13">IF(B38&gt;2.5,"Extreme",IF(B38&gt;1.25,"Significant",IF(B38&gt;0.75,"Moderate","Low")))</f>
        <v>Moderate</v>
      </c>
      <c r="J38" t="str">
        <f t="shared" ref="J38:J46" si="14">IF(C38&gt;2.5,"Extreme",IF(C38&gt;1.25,"Significant",IF(C38&gt;0.75,"Moderate","Low")))</f>
        <v>Moderate</v>
      </c>
      <c r="K38" t="str">
        <f t="shared" ref="K38:K59" si="15">IF(D38&gt;2.5,"Extreme",IF(D38&gt;1.25,"Significant",IF(D38&gt;0.75,"Moderate","Low")))</f>
        <v>Moderate</v>
      </c>
      <c r="L38" t="str">
        <f t="shared" ref="L38:L59" si="16">IF(E38&gt;2.5,"Extreme",IF(E38&gt;1.25,"Significant",IF(E38&gt;0.75,"Moderate","Low")))</f>
        <v>Moderate</v>
      </c>
      <c r="M38" t="str">
        <f t="shared" ref="M38:M59" si="17">IF(F38&gt;2.5,"Extreme",IF(F38&gt;1.25,"Significant",IF(F38&gt;0.75,"Moderate","Low")))</f>
        <v>Significant</v>
      </c>
      <c r="N38" t="str">
        <f t="shared" ref="N38:N59" si="18">IF(G38&gt;2.5,"Extreme",IF(G38&gt;1.25,"Significant",IF(G38&gt;0.75,"Moderate","Low")))</f>
        <v>Significant</v>
      </c>
    </row>
    <row r="39" spans="1:14" x14ac:dyDescent="0.25">
      <c r="A39" t="s">
        <v>292</v>
      </c>
      <c r="B39" s="4">
        <f>VLOOKUP('Significant risk sites'!$A39,'Raw hazard data'!$A$2:$K$308,6,FALSE)</f>
        <v>0.91144283327200004</v>
      </c>
      <c r="C39" s="4">
        <f>VLOOKUP('Significant risk sites'!$A39,'Raw hazard data'!$A$2:$K$308,7,FALSE)</f>
        <v>1.3502999544100001</v>
      </c>
      <c r="D39" s="4">
        <f>VLOOKUP('Significant risk sites'!$A39,'Raw hazard data'!$A$2:$K$308,8,FALSE)</f>
        <v>0.88672560932699995</v>
      </c>
      <c r="E39" s="4">
        <f>VLOOKUP('Significant risk sites'!$A39,'Raw hazard data'!$A$2:$K$308,9,FALSE)</f>
        <v>1.6267000436800001</v>
      </c>
      <c r="F39" s="4">
        <f>VLOOKUP('Significant risk sites'!$A39,'Raw hazard data'!$A$2:$K$308,10,FALSE)</f>
        <v>1.38940243731</v>
      </c>
      <c r="G39" s="4">
        <f>VLOOKUP('Significant risk sites'!$A39,'Raw hazard data'!$A$2:$K$308,11,FALSE)</f>
        <v>2.6737415790600001</v>
      </c>
      <c r="I39" t="str">
        <f t="shared" si="13"/>
        <v>Moderate</v>
      </c>
      <c r="J39" t="str">
        <f t="shared" si="14"/>
        <v>Significant</v>
      </c>
      <c r="K39" t="str">
        <f t="shared" si="15"/>
        <v>Moderate</v>
      </c>
      <c r="L39" t="str">
        <f t="shared" si="16"/>
        <v>Significant</v>
      </c>
      <c r="M39" t="str">
        <f t="shared" si="17"/>
        <v>Significant</v>
      </c>
      <c r="N39" t="str">
        <f t="shared" si="18"/>
        <v>Extreme</v>
      </c>
    </row>
    <row r="40" spans="1:14" x14ac:dyDescent="0.25">
      <c r="A40" t="s">
        <v>300</v>
      </c>
      <c r="B40" s="4">
        <f>VLOOKUP('Significant risk sites'!$A40,'Raw hazard data'!$A$2:$K$308,6,FALSE)</f>
        <v>0.92370754823800005</v>
      </c>
      <c r="C40" s="4">
        <f>VLOOKUP('Significant risk sites'!$A40,'Raw hazard data'!$A$2:$K$308,7,FALSE)</f>
        <v>2.50259995461</v>
      </c>
      <c r="D40" s="4">
        <f>VLOOKUP('Significant risk sites'!$A40,'Raw hazard data'!$A$2:$K$308,8,FALSE)</f>
        <v>0.82858014195499996</v>
      </c>
      <c r="E40" s="4">
        <f>VLOOKUP('Significant risk sites'!$A40,'Raw hazard data'!$A$2:$K$308,9,FALSE)</f>
        <v>3.3977999687199998</v>
      </c>
      <c r="F40" s="4">
        <f>VLOOKUP('Significant risk sites'!$A40,'Raw hazard data'!$A$2:$K$308,10,FALSE)</f>
        <v>2.1880322458200001</v>
      </c>
      <c r="G40" s="4">
        <f>VLOOKUP('Significant risk sites'!$A40,'Raw hazard data'!$A$2:$K$308,11,FALSE)</f>
        <v>7.6528000831599998</v>
      </c>
      <c r="I40" t="str">
        <f t="shared" si="13"/>
        <v>Moderate</v>
      </c>
      <c r="J40" t="str">
        <f t="shared" si="14"/>
        <v>Extreme</v>
      </c>
      <c r="K40" t="str">
        <f t="shared" si="15"/>
        <v>Moderate</v>
      </c>
      <c r="L40" t="str">
        <f t="shared" si="16"/>
        <v>Extreme</v>
      </c>
      <c r="M40" t="str">
        <f t="shared" si="17"/>
        <v>Significant</v>
      </c>
      <c r="N40" t="str">
        <f t="shared" si="18"/>
        <v>Extreme</v>
      </c>
    </row>
    <row r="41" spans="1:14" x14ac:dyDescent="0.25">
      <c r="A41" t="s">
        <v>582</v>
      </c>
      <c r="B41" s="4">
        <f>VLOOKUP('Significant risk sites'!$A41,'Raw hazard data'!$A$2:$K$308,6,FALSE)</f>
        <v>0.82976029955599995</v>
      </c>
      <c r="C41" s="4">
        <f>VLOOKUP('Significant risk sites'!$A41,'Raw hazard data'!$A$2:$K$308,7,FALSE)</f>
        <v>1.3009999990500001</v>
      </c>
      <c r="D41" s="4">
        <f>VLOOKUP('Significant risk sites'!$A41,'Raw hazard data'!$A$2:$K$308,8,FALSE)</f>
        <v>0.72483963679100005</v>
      </c>
      <c r="E41" s="4">
        <f>VLOOKUP('Significant risk sites'!$A41,'Raw hazard data'!$A$2:$K$308,9,FALSE)</f>
        <v>1.3280999660499999</v>
      </c>
      <c r="F41" s="4">
        <f>VLOOKUP('Significant risk sites'!$A41,'Raw hazard data'!$A$2:$K$308,10,FALSE)</f>
        <v>0.96746429001500001</v>
      </c>
      <c r="G41" s="4">
        <f>VLOOKUP('Significant risk sites'!$A41,'Raw hazard data'!$A$2:$K$308,11,FALSE)</f>
        <v>2.2952001094800001</v>
      </c>
      <c r="I41" t="str">
        <f t="shared" si="13"/>
        <v>Moderate</v>
      </c>
      <c r="J41" t="str">
        <f t="shared" si="14"/>
        <v>Significant</v>
      </c>
      <c r="K41" t="str">
        <f t="shared" si="15"/>
        <v>Low</v>
      </c>
      <c r="L41" t="str">
        <f t="shared" si="16"/>
        <v>Significant</v>
      </c>
      <c r="M41" t="str">
        <f t="shared" si="17"/>
        <v>Moderate</v>
      </c>
      <c r="N41" t="str">
        <f t="shared" si="18"/>
        <v>Significant</v>
      </c>
    </row>
    <row r="42" spans="1:14" x14ac:dyDescent="0.25">
      <c r="B42" s="4"/>
      <c r="C42" s="4"/>
      <c r="D42" s="4"/>
      <c r="E42" s="4"/>
      <c r="F42" s="4"/>
      <c r="G42" s="4"/>
    </row>
    <row r="43" spans="1:14" x14ac:dyDescent="0.25">
      <c r="A43" s="5" t="s">
        <v>664</v>
      </c>
      <c r="B43" s="4"/>
      <c r="C43" s="4"/>
      <c r="D43" s="4"/>
      <c r="E43" s="4"/>
      <c r="F43" s="4"/>
      <c r="G43" s="4"/>
    </row>
    <row r="44" spans="1:14" x14ac:dyDescent="0.25">
      <c r="B44" s="4"/>
      <c r="C44" s="4"/>
      <c r="D44" s="4"/>
      <c r="E44" s="4"/>
      <c r="F44" s="4"/>
      <c r="G44" s="4"/>
    </row>
    <row r="45" spans="1:14" x14ac:dyDescent="0.25">
      <c r="A45" t="s">
        <v>16</v>
      </c>
      <c r="B45" s="4">
        <f>VLOOKUP('Significant risk sites'!$A45,'Raw hazard data'!$A$2:$K$308,6,FALSE)</f>
        <v>1.00335233286</v>
      </c>
      <c r="C45" s="4">
        <f>VLOOKUP('Significant risk sites'!$A45,'Raw hazard data'!$A$2:$K$308,7,FALSE)</f>
        <v>1.7609139680899999</v>
      </c>
      <c r="D45" s="4">
        <f>VLOOKUP('Significant risk sites'!$A45,'Raw hazard data'!$A$2:$K$308,8,FALSE)</f>
        <v>0.96420254064800004</v>
      </c>
      <c r="E45" s="4">
        <f>VLOOKUP('Significant risk sites'!$A45,'Raw hazard data'!$A$2:$K$308,9,FALSE)</f>
        <v>1.8755120038999999</v>
      </c>
      <c r="F45" s="4">
        <f>VLOOKUP('Significant risk sites'!$A45,'Raw hazard data'!$A$2:$K$308,10,FALSE)</f>
        <v>0.85583174465400003</v>
      </c>
      <c r="G45" s="4">
        <f>VLOOKUP('Significant risk sites'!$A45,'Raw hazard data'!$A$2:$K$308,11,FALSE)</f>
        <v>2.4902062416100001</v>
      </c>
      <c r="I45" t="str">
        <f t="shared" si="13"/>
        <v>Moderate</v>
      </c>
      <c r="J45" t="str">
        <f t="shared" si="14"/>
        <v>Significant</v>
      </c>
      <c r="K45" t="str">
        <f t="shared" si="15"/>
        <v>Moderate</v>
      </c>
      <c r="L45" t="str">
        <f t="shared" si="16"/>
        <v>Significant</v>
      </c>
      <c r="M45" t="str">
        <f t="shared" si="17"/>
        <v>Moderate</v>
      </c>
      <c r="N45" t="str">
        <f t="shared" si="18"/>
        <v>Significant</v>
      </c>
    </row>
    <row r="46" spans="1:14" x14ac:dyDescent="0.25">
      <c r="A46" t="s">
        <v>25</v>
      </c>
      <c r="B46" s="4">
        <f>VLOOKUP('Significant risk sites'!$A46,'Raw hazard data'!$A$2:$K$308,6,FALSE)</f>
        <v>1.44136189279</v>
      </c>
      <c r="C46" s="4">
        <f>VLOOKUP('Significant risk sites'!$A46,'Raw hazard data'!$A$2:$K$308,7,FALSE)</f>
        <v>1.8381999731100001</v>
      </c>
      <c r="D46" s="4">
        <f>VLOOKUP('Significant risk sites'!$A46,'Raw hazard data'!$A$2:$K$308,8,FALSE)</f>
        <v>1.52754285932</v>
      </c>
      <c r="E46" s="4">
        <f>VLOOKUP('Significant risk sites'!$A46,'Raw hazard data'!$A$2:$K$308,9,FALSE)</f>
        <v>2.3808999061599998</v>
      </c>
      <c r="F46" s="4">
        <f>VLOOKUP('Significant risk sites'!$A46,'Raw hazard data'!$A$2:$K$308,10,FALSE)</f>
        <v>1.47515024471</v>
      </c>
      <c r="G46" s="4">
        <f>VLOOKUP('Significant risk sites'!$A46,'Raw hazard data'!$A$2:$K$308,11,FALSE)</f>
        <v>5.14919996262</v>
      </c>
      <c r="I46" t="str">
        <f t="shared" si="13"/>
        <v>Significant</v>
      </c>
      <c r="J46" t="str">
        <f t="shared" si="14"/>
        <v>Significant</v>
      </c>
      <c r="K46" t="str">
        <f t="shared" si="15"/>
        <v>Significant</v>
      </c>
      <c r="L46" t="str">
        <f t="shared" si="16"/>
        <v>Significant</v>
      </c>
      <c r="M46" t="str">
        <f t="shared" si="17"/>
        <v>Significant</v>
      </c>
      <c r="N46" t="str">
        <f t="shared" si="18"/>
        <v>Extreme</v>
      </c>
    </row>
    <row r="47" spans="1:14" x14ac:dyDescent="0.25">
      <c r="A47" t="s">
        <v>57</v>
      </c>
      <c r="B47" s="4">
        <f>VLOOKUP('Significant risk sites'!$A47,'Raw hazard data'!$A$2:$K$308,6,FALSE)</f>
        <v>0</v>
      </c>
      <c r="C47" s="4">
        <f>VLOOKUP('Significant risk sites'!$A47,'Raw hazard data'!$A$2:$K$308,7,FALSE)</f>
        <v>0</v>
      </c>
      <c r="D47" s="4">
        <f>VLOOKUP('Significant risk sites'!$A47,'Raw hazard data'!$A$2:$K$308,8,FALSE)</f>
        <v>1.28233331442</v>
      </c>
      <c r="E47" s="4">
        <f>VLOOKUP('Significant risk sites'!$A47,'Raw hazard data'!$A$2:$K$308,9,FALSE)</f>
        <v>1.59689998627</v>
      </c>
      <c r="F47" s="4">
        <f>VLOOKUP('Significant risk sites'!$A47,'Raw hazard data'!$A$2:$K$308,10,FALSE)</f>
        <v>2.1580239316699998</v>
      </c>
      <c r="G47" s="4">
        <f>VLOOKUP('Significant risk sites'!$A47,'Raw hazard data'!$A$2:$K$308,11,FALSE)</f>
        <v>7.8125</v>
      </c>
      <c r="I47" t="str">
        <f>IF(B47&gt;2.5,"Extreme",IF(B47&gt;1.25,"Significant",IF(B47&gt;0.75,"Moderate","Low")))</f>
        <v>Low</v>
      </c>
      <c r="J47" t="str">
        <f>IF(C47&gt;2.5,"Extreme",IF(C47&gt;1.25,"Significant",IF(C47&gt;0.75,"Moderate","Low")))</f>
        <v>Low</v>
      </c>
      <c r="K47" t="str">
        <f t="shared" si="15"/>
        <v>Significant</v>
      </c>
      <c r="L47" t="str">
        <f t="shared" si="16"/>
        <v>Significant</v>
      </c>
      <c r="M47" t="str">
        <f t="shared" si="17"/>
        <v>Significant</v>
      </c>
      <c r="N47" t="str">
        <f t="shared" si="18"/>
        <v>Extreme</v>
      </c>
    </row>
    <row r="48" spans="1:14" x14ac:dyDescent="0.25">
      <c r="A48" t="s">
        <v>80</v>
      </c>
      <c r="B48" s="4">
        <f>VLOOKUP('Significant risk sites'!$A48,'Raw hazard data'!$A$2:$K$308,6,FALSE)</f>
        <v>0.67248571770499999</v>
      </c>
      <c r="C48" s="4">
        <f>VLOOKUP('Significant risk sites'!$A48,'Raw hazard data'!$A$2:$K$308,7,FALSE)</f>
        <v>1.18229997158</v>
      </c>
      <c r="D48" s="4">
        <f>VLOOKUP('Significant risk sites'!$A48,'Raw hazard data'!$A$2:$K$308,8,FALSE)</f>
        <v>0.64624285414100002</v>
      </c>
      <c r="E48" s="4">
        <f>VLOOKUP('Significant risk sites'!$A48,'Raw hazard data'!$A$2:$K$308,9,FALSE)</f>
        <v>1.56799995899</v>
      </c>
      <c r="F48" s="4">
        <f>VLOOKUP('Significant risk sites'!$A48,'Raw hazard data'!$A$2:$K$308,10,FALSE)</f>
        <v>1.2806311477300001</v>
      </c>
      <c r="G48" s="4">
        <f>VLOOKUP('Significant risk sites'!$A48,'Raw hazard data'!$A$2:$K$308,11,FALSE)</f>
        <v>3.25839996338</v>
      </c>
      <c r="I48" t="str">
        <f t="shared" ref="I48:I59" si="19">IF(B48&gt;2.5,"Extreme",IF(B48&gt;1.25,"Significant",IF(B48&gt;0.75,"Moderate","Low")))</f>
        <v>Low</v>
      </c>
      <c r="J48" t="str">
        <f t="shared" ref="J48:J59" si="20">IF(C48&gt;2.5,"Extreme",IF(C48&gt;1.25,"Significant",IF(C48&gt;0.75,"Moderate","Low")))</f>
        <v>Moderate</v>
      </c>
      <c r="K48" t="str">
        <f t="shared" si="15"/>
        <v>Low</v>
      </c>
      <c r="L48" t="str">
        <f t="shared" si="16"/>
        <v>Significant</v>
      </c>
      <c r="M48" t="str">
        <f t="shared" si="17"/>
        <v>Significant</v>
      </c>
      <c r="N48" t="str">
        <f t="shared" si="18"/>
        <v>Extreme</v>
      </c>
    </row>
    <row r="49" spans="1:14" x14ac:dyDescent="0.25">
      <c r="A49" t="s">
        <v>102</v>
      </c>
      <c r="B49" s="4">
        <f>VLOOKUP('Significant risk sites'!$A49,'Raw hazard data'!$A$2:$K$308,6,FALSE)</f>
        <v>0</v>
      </c>
      <c r="C49" s="4">
        <f>VLOOKUP('Significant risk sites'!$A49,'Raw hazard data'!$A$2:$K$308,7,FALSE)</f>
        <v>0</v>
      </c>
      <c r="D49" s="4">
        <f>VLOOKUP('Significant risk sites'!$A49,'Raw hazard data'!$A$2:$K$308,8,FALSE)</f>
        <v>0.61235657804900001</v>
      </c>
      <c r="E49" s="4">
        <f>VLOOKUP('Significant risk sites'!$A49,'Raw hazard data'!$A$2:$K$308,9,FALSE)</f>
        <v>0.69400000572200005</v>
      </c>
      <c r="F49" s="4">
        <f>VLOOKUP('Significant risk sites'!$A49,'Raw hazard data'!$A$2:$K$308,10,FALSE)</f>
        <v>0.64804300471300003</v>
      </c>
      <c r="G49" s="4">
        <f>VLOOKUP('Significant risk sites'!$A49,'Raw hazard data'!$A$2:$K$308,11,FALSE)</f>
        <v>1.2743999958000001</v>
      </c>
      <c r="I49" t="str">
        <f t="shared" si="19"/>
        <v>Low</v>
      </c>
      <c r="J49" t="str">
        <f t="shared" si="20"/>
        <v>Low</v>
      </c>
      <c r="K49" t="str">
        <f t="shared" si="15"/>
        <v>Low</v>
      </c>
      <c r="L49" t="str">
        <f t="shared" si="16"/>
        <v>Low</v>
      </c>
      <c r="M49" t="str">
        <f t="shared" si="17"/>
        <v>Low</v>
      </c>
      <c r="N49" t="str">
        <f t="shared" si="18"/>
        <v>Significant</v>
      </c>
    </row>
    <row r="50" spans="1:14" x14ac:dyDescent="0.25">
      <c r="A50" t="s">
        <v>161</v>
      </c>
      <c r="B50" s="4">
        <f>VLOOKUP('Significant risk sites'!$A50,'Raw hazard data'!$A$2:$K$308,6,FALSE)</f>
        <v>0.61533928449700004</v>
      </c>
      <c r="C50" s="4">
        <f>VLOOKUP('Significant risk sites'!$A50,'Raw hazard data'!$A$2:$K$308,7,FALSE)</f>
        <v>1.1375000476799999</v>
      </c>
      <c r="D50" s="4">
        <f>VLOOKUP('Significant risk sites'!$A50,'Raw hazard data'!$A$2:$K$308,8,FALSE)</f>
        <v>0.64239776785299996</v>
      </c>
      <c r="E50" s="4">
        <f>VLOOKUP('Significant risk sites'!$A50,'Raw hazard data'!$A$2:$K$308,9,FALSE)</f>
        <v>1.1759999990500001</v>
      </c>
      <c r="F50" s="4">
        <f>VLOOKUP('Significant risk sites'!$A50,'Raw hazard data'!$A$2:$K$308,10,FALSE)</f>
        <v>0.67114135444900003</v>
      </c>
      <c r="G50" s="4">
        <f>VLOOKUP('Significant risk sites'!$A50,'Raw hazard data'!$A$2:$K$308,11,FALSE)</f>
        <v>1.2799999713900001</v>
      </c>
      <c r="I50" t="str">
        <f t="shared" si="19"/>
        <v>Low</v>
      </c>
      <c r="J50" t="str">
        <f t="shared" si="20"/>
        <v>Moderate</v>
      </c>
      <c r="K50" t="str">
        <f t="shared" si="15"/>
        <v>Low</v>
      </c>
      <c r="L50" t="str">
        <f t="shared" si="16"/>
        <v>Moderate</v>
      </c>
      <c r="M50" t="str">
        <f t="shared" si="17"/>
        <v>Low</v>
      </c>
      <c r="N50" t="str">
        <f t="shared" si="18"/>
        <v>Significant</v>
      </c>
    </row>
    <row r="51" spans="1:14" x14ac:dyDescent="0.25">
      <c r="A51" t="s">
        <v>177</v>
      </c>
      <c r="B51" s="4">
        <f>VLOOKUP('Significant risk sites'!$A51,'Raw hazard data'!$A$2:$K$308,6,FALSE)</f>
        <v>1.3392313895800001</v>
      </c>
      <c r="C51" s="4">
        <f>VLOOKUP('Significant risk sites'!$A51,'Raw hazard data'!$A$2:$K$308,7,FALSE)</f>
        <v>2.3351662159000002</v>
      </c>
      <c r="D51" s="4">
        <f>VLOOKUP('Significant risk sites'!$A51,'Raw hazard data'!$A$2:$K$308,8,FALSE)</f>
        <v>1.4530628061199999</v>
      </c>
      <c r="E51" s="4">
        <f>VLOOKUP('Significant risk sites'!$A51,'Raw hazard data'!$A$2:$K$308,9,FALSE)</f>
        <v>3.6251449585</v>
      </c>
      <c r="F51" s="4">
        <f>VLOOKUP('Significant risk sites'!$A51,'Raw hazard data'!$A$2:$K$308,10,FALSE)</f>
        <v>2.02882291935</v>
      </c>
      <c r="G51" s="4">
        <f>VLOOKUP('Significant risk sites'!$A51,'Raw hazard data'!$A$2:$K$308,11,FALSE)</f>
        <v>7.4538621902499997</v>
      </c>
      <c r="I51" t="str">
        <f t="shared" si="19"/>
        <v>Significant</v>
      </c>
      <c r="J51" t="str">
        <f t="shared" si="20"/>
        <v>Significant</v>
      </c>
      <c r="K51" t="str">
        <f t="shared" si="15"/>
        <v>Significant</v>
      </c>
      <c r="L51" t="str">
        <f t="shared" si="16"/>
        <v>Extreme</v>
      </c>
      <c r="M51" t="str">
        <f t="shared" si="17"/>
        <v>Significant</v>
      </c>
      <c r="N51" t="str">
        <f t="shared" si="18"/>
        <v>Extreme</v>
      </c>
    </row>
    <row r="52" spans="1:14" x14ac:dyDescent="0.25">
      <c r="A52" t="s">
        <v>197</v>
      </c>
      <c r="B52" s="4">
        <f>VLOOKUP('Significant risk sites'!$A52,'Raw hazard data'!$A$2:$K$308,6,FALSE)</f>
        <v>0.94237769429499996</v>
      </c>
      <c r="C52" s="4">
        <f>VLOOKUP('Significant risk sites'!$A52,'Raw hazard data'!$A$2:$K$308,7,FALSE)</f>
        <v>1.30190002918</v>
      </c>
      <c r="D52" s="4">
        <f>VLOOKUP('Significant risk sites'!$A52,'Raw hazard data'!$A$2:$K$308,8,FALSE)</f>
        <v>0.92484605781100004</v>
      </c>
      <c r="E52" s="4">
        <f>VLOOKUP('Significant risk sites'!$A52,'Raw hazard data'!$A$2:$K$308,9,FALSE)</f>
        <v>1.36170005798</v>
      </c>
      <c r="F52" s="4">
        <f>VLOOKUP('Significant risk sites'!$A52,'Raw hazard data'!$A$2:$K$308,10,FALSE)</f>
        <v>0.76654206262400004</v>
      </c>
      <c r="G52" s="4">
        <f>VLOOKUP('Significant risk sites'!$A52,'Raw hazard data'!$A$2:$K$308,11,FALSE)</f>
        <v>1.50100004673</v>
      </c>
      <c r="I52" t="str">
        <f t="shared" si="19"/>
        <v>Moderate</v>
      </c>
      <c r="J52" t="str">
        <f t="shared" si="20"/>
        <v>Significant</v>
      </c>
      <c r="K52" t="str">
        <f t="shared" si="15"/>
        <v>Moderate</v>
      </c>
      <c r="L52" t="str">
        <f t="shared" si="16"/>
        <v>Significant</v>
      </c>
      <c r="M52" t="str">
        <f t="shared" si="17"/>
        <v>Moderate</v>
      </c>
      <c r="N52" t="str">
        <f t="shared" si="18"/>
        <v>Significant</v>
      </c>
    </row>
    <row r="53" spans="1:14" x14ac:dyDescent="0.25">
      <c r="A53" t="s">
        <v>209</v>
      </c>
      <c r="B53" s="4">
        <f>VLOOKUP('Significant risk sites'!$A53,'Raw hazard data'!$A$2:$K$308,6,FALSE)</f>
        <v>1.4432687774799999</v>
      </c>
      <c r="C53" s="4">
        <f>VLOOKUP('Significant risk sites'!$A53,'Raw hazard data'!$A$2:$K$308,7,FALSE)</f>
        <v>2.7767000198399998</v>
      </c>
      <c r="D53" s="4">
        <f>VLOOKUP('Significant risk sites'!$A53,'Raw hazard data'!$A$2:$K$308,8,FALSE)</f>
        <v>2.0613913355500002</v>
      </c>
      <c r="E53" s="4">
        <f>VLOOKUP('Significant risk sites'!$A53,'Raw hazard data'!$A$2:$K$308,9,FALSE)</f>
        <v>4.0588998794600002</v>
      </c>
      <c r="F53" s="4">
        <f>VLOOKUP('Significant risk sites'!$A53,'Raw hazard data'!$A$2:$K$308,10,FALSE)</f>
        <v>4.1204053976799999</v>
      </c>
      <c r="G53" s="4">
        <f>VLOOKUP('Significant risk sites'!$A53,'Raw hazard data'!$A$2:$K$308,11,FALSE)</f>
        <v>8.4075002670300005</v>
      </c>
      <c r="I53" t="str">
        <f t="shared" si="19"/>
        <v>Significant</v>
      </c>
      <c r="J53" t="str">
        <f t="shared" si="20"/>
        <v>Extreme</v>
      </c>
      <c r="K53" t="str">
        <f t="shared" si="15"/>
        <v>Significant</v>
      </c>
      <c r="L53" t="str">
        <f t="shared" si="16"/>
        <v>Extreme</v>
      </c>
      <c r="M53" t="str">
        <f t="shared" si="17"/>
        <v>Extreme</v>
      </c>
      <c r="N53" t="str">
        <f t="shared" si="18"/>
        <v>Extreme</v>
      </c>
    </row>
    <row r="54" spans="1:14" x14ac:dyDescent="0.25">
      <c r="A54" t="s">
        <v>243</v>
      </c>
      <c r="B54" s="4">
        <f>VLOOKUP('Significant risk sites'!$A54,'Raw hazard data'!$A$2:$K$308,6,FALSE)</f>
        <v>0</v>
      </c>
      <c r="C54" s="4">
        <f>VLOOKUP('Significant risk sites'!$A54,'Raw hazard data'!$A$2:$K$308,7,FALSE)</f>
        <v>0</v>
      </c>
      <c r="D54" s="4">
        <f>VLOOKUP('Significant risk sites'!$A54,'Raw hazard data'!$A$2:$K$308,8,FALSE)</f>
        <v>0</v>
      </c>
      <c r="E54" s="4">
        <f>VLOOKUP('Significant risk sites'!$A54,'Raw hazard data'!$A$2:$K$308,9,FALSE)</f>
        <v>0</v>
      </c>
      <c r="F54" s="4">
        <f>VLOOKUP('Significant risk sites'!$A54,'Raw hazard data'!$A$2:$K$308,10,FALSE)</f>
        <v>0.635064568823</v>
      </c>
      <c r="G54" s="4">
        <f>VLOOKUP('Significant risk sites'!$A54,'Raw hazard data'!$A$2:$K$308,11,FALSE)</f>
        <v>0.77890002727499996</v>
      </c>
      <c r="I54" t="str">
        <f t="shared" si="19"/>
        <v>Low</v>
      </c>
      <c r="J54" t="str">
        <f t="shared" si="20"/>
        <v>Low</v>
      </c>
      <c r="K54" t="str">
        <f t="shared" si="15"/>
        <v>Low</v>
      </c>
      <c r="L54" t="str">
        <f t="shared" si="16"/>
        <v>Low</v>
      </c>
      <c r="M54" t="str">
        <f t="shared" si="17"/>
        <v>Low</v>
      </c>
      <c r="N54" t="str">
        <f t="shared" si="18"/>
        <v>Moderate</v>
      </c>
    </row>
    <row r="55" spans="1:14" x14ac:dyDescent="0.25">
      <c r="A55" t="s">
        <v>294</v>
      </c>
      <c r="B55" s="4">
        <f>VLOOKUP('Significant risk sites'!$A55,'Raw hazard data'!$A$2:$K$308,6,FALSE)</f>
        <v>0</v>
      </c>
      <c r="C55" s="4">
        <f>VLOOKUP('Significant risk sites'!$A55,'Raw hazard data'!$A$2:$K$308,7,FALSE)</f>
        <v>0</v>
      </c>
      <c r="D55" s="4">
        <f>VLOOKUP('Significant risk sites'!$A55,'Raw hazard data'!$A$2:$K$308,8,FALSE)</f>
        <v>0</v>
      </c>
      <c r="E55" s="4">
        <f>VLOOKUP('Significant risk sites'!$A55,'Raw hazard data'!$A$2:$K$308,9,FALSE)</f>
        <v>0</v>
      </c>
      <c r="F55" s="4">
        <f>VLOOKUP('Significant risk sites'!$A55,'Raw hazard data'!$A$2:$K$308,10,FALSE)</f>
        <v>0.83705651209900001</v>
      </c>
      <c r="G55" s="4">
        <f>VLOOKUP('Significant risk sites'!$A55,'Raw hazard data'!$A$2:$K$308,11,FALSE)</f>
        <v>1.0257799625399999</v>
      </c>
      <c r="I55" t="str">
        <f t="shared" si="19"/>
        <v>Low</v>
      </c>
      <c r="J55" t="str">
        <f t="shared" si="20"/>
        <v>Low</v>
      </c>
      <c r="K55" t="str">
        <f t="shared" si="15"/>
        <v>Low</v>
      </c>
      <c r="L55" t="str">
        <f t="shared" si="16"/>
        <v>Low</v>
      </c>
      <c r="M55" t="str">
        <f t="shared" si="17"/>
        <v>Moderate</v>
      </c>
      <c r="N55" t="str">
        <f t="shared" si="18"/>
        <v>Moderate</v>
      </c>
    </row>
    <row r="56" spans="1:14" x14ac:dyDescent="0.25">
      <c r="A56" t="s">
        <v>314</v>
      </c>
      <c r="B56" s="4">
        <f>VLOOKUP('Significant risk sites'!$A56,'Raw hazard data'!$A$2:$K$308,6,FALSE)</f>
        <v>0.60218529427599998</v>
      </c>
      <c r="C56" s="4">
        <f>VLOOKUP('Significant risk sites'!$A56,'Raw hazard data'!$A$2:$K$308,7,FALSE)</f>
        <v>0.64478403329800005</v>
      </c>
      <c r="D56" s="4">
        <f>VLOOKUP('Significant risk sites'!$A56,'Raw hazard data'!$A$2:$K$308,8,FALSE)</f>
        <v>0.64770193194299996</v>
      </c>
      <c r="E56" s="4">
        <f>VLOOKUP('Significant risk sites'!$A56,'Raw hazard data'!$A$2:$K$308,9,FALSE)</f>
        <v>1.25998318195</v>
      </c>
      <c r="F56" s="4">
        <f>VLOOKUP('Significant risk sites'!$A56,'Raw hazard data'!$A$2:$K$308,10,FALSE)</f>
        <v>0.63725674797700005</v>
      </c>
      <c r="G56" s="4">
        <f>VLOOKUP('Significant risk sites'!$A56,'Raw hazard data'!$A$2:$K$308,11,FALSE)</f>
        <v>1.3568410873400001</v>
      </c>
      <c r="I56" t="str">
        <f t="shared" si="19"/>
        <v>Low</v>
      </c>
      <c r="J56" t="str">
        <f t="shared" si="20"/>
        <v>Low</v>
      </c>
      <c r="K56" t="str">
        <f t="shared" si="15"/>
        <v>Low</v>
      </c>
      <c r="L56" t="str">
        <f t="shared" si="16"/>
        <v>Significant</v>
      </c>
      <c r="M56" t="str">
        <f t="shared" si="17"/>
        <v>Low</v>
      </c>
      <c r="N56" t="str">
        <f t="shared" si="18"/>
        <v>Significant</v>
      </c>
    </row>
    <row r="57" spans="1:14" x14ac:dyDescent="0.25">
      <c r="A57" t="s">
        <v>563</v>
      </c>
      <c r="B57" s="4">
        <f>VLOOKUP('Significant risk sites'!$A57,'Raw hazard data'!$A$2:$K$308,6,FALSE)</f>
        <v>0</v>
      </c>
      <c r="C57" s="4">
        <f>VLOOKUP('Significant risk sites'!$A57,'Raw hazard data'!$A$2:$K$308,7,FALSE)</f>
        <v>0</v>
      </c>
      <c r="D57" s="4">
        <f>VLOOKUP('Significant risk sites'!$A57,'Raw hazard data'!$A$2:$K$308,8,FALSE)</f>
        <v>0.65140000581699997</v>
      </c>
      <c r="E57" s="4">
        <f>VLOOKUP('Significant risk sites'!$A57,'Raw hazard data'!$A$2:$K$308,9,FALSE)</f>
        <v>0.70240002870600005</v>
      </c>
      <c r="F57" s="4">
        <f>VLOOKUP('Significant risk sites'!$A57,'Raw hazard data'!$A$2:$K$308,10,FALSE)</f>
        <v>0.90315588677600001</v>
      </c>
      <c r="G57" s="4">
        <f>VLOOKUP('Significant risk sites'!$A57,'Raw hazard data'!$A$2:$K$308,11,FALSE)</f>
        <v>2.2874999046300002</v>
      </c>
      <c r="I57" t="str">
        <f t="shared" si="19"/>
        <v>Low</v>
      </c>
      <c r="J57" t="str">
        <f t="shared" si="20"/>
        <v>Low</v>
      </c>
      <c r="K57" t="str">
        <f t="shared" si="15"/>
        <v>Low</v>
      </c>
      <c r="L57" t="str">
        <f t="shared" si="16"/>
        <v>Low</v>
      </c>
      <c r="M57" t="str">
        <f t="shared" si="17"/>
        <v>Moderate</v>
      </c>
      <c r="N57" t="str">
        <f t="shared" si="18"/>
        <v>Significant</v>
      </c>
    </row>
    <row r="58" spans="1:14" x14ac:dyDescent="0.25">
      <c r="A58" t="s">
        <v>596</v>
      </c>
      <c r="B58" s="4">
        <f>VLOOKUP('Significant risk sites'!$A58,'Raw hazard data'!$A$2:$K$308,6,FALSE)</f>
        <v>0.92475822152999998</v>
      </c>
      <c r="C58" s="4">
        <f>VLOOKUP('Significant risk sites'!$A58,'Raw hazard data'!$A$2:$K$308,7,FALSE)</f>
        <v>1.78190004826</v>
      </c>
      <c r="D58" s="4">
        <f>VLOOKUP('Significant risk sites'!$A58,'Raw hazard data'!$A$2:$K$308,8,FALSE)</f>
        <v>0.91822033893300004</v>
      </c>
      <c r="E58" s="4">
        <f>VLOOKUP('Significant risk sites'!$A58,'Raw hazard data'!$A$2:$K$308,9,FALSE)</f>
        <v>2.32069993019</v>
      </c>
      <c r="F58" s="4">
        <f>VLOOKUP('Significant risk sites'!$A58,'Raw hazard data'!$A$2:$K$308,10,FALSE)</f>
        <v>1.1906240133099999</v>
      </c>
      <c r="G58" s="4">
        <f>VLOOKUP('Significant risk sites'!$A58,'Raw hazard data'!$A$2:$K$308,11,FALSE)</f>
        <v>4.3632001876800004</v>
      </c>
      <c r="I58" t="str">
        <f t="shared" si="19"/>
        <v>Moderate</v>
      </c>
      <c r="J58" t="str">
        <f t="shared" si="20"/>
        <v>Significant</v>
      </c>
      <c r="K58" t="str">
        <f t="shared" si="15"/>
        <v>Moderate</v>
      </c>
      <c r="L58" t="str">
        <f t="shared" si="16"/>
        <v>Significant</v>
      </c>
      <c r="M58" t="str">
        <f t="shared" si="17"/>
        <v>Moderate</v>
      </c>
      <c r="N58" t="str">
        <f t="shared" si="18"/>
        <v>Extreme</v>
      </c>
    </row>
    <row r="59" spans="1:14" x14ac:dyDescent="0.25">
      <c r="A59" t="s">
        <v>635</v>
      </c>
      <c r="B59" s="4">
        <f>VLOOKUP('Significant risk sites'!$A59,'Raw hazard data'!$A$2:$K$308,6,FALSE)</f>
        <v>0.88269959845099999</v>
      </c>
      <c r="C59" s="4">
        <f>VLOOKUP('Significant risk sites'!$A59,'Raw hazard data'!$A$2:$K$308,7,FALSE)</f>
        <v>1.7110999822599999</v>
      </c>
      <c r="D59" s="4">
        <f>VLOOKUP('Significant risk sites'!$A59,'Raw hazard data'!$A$2:$K$308,8,FALSE)</f>
        <v>0.82520622956400003</v>
      </c>
      <c r="E59" s="4">
        <f>VLOOKUP('Significant risk sites'!$A59,'Raw hazard data'!$A$2:$K$308,9,FALSE)</f>
        <v>1.8876999616600001</v>
      </c>
      <c r="F59" s="4">
        <f>VLOOKUP('Significant risk sites'!$A59,'Raw hazard data'!$A$2:$K$308,10,FALSE)</f>
        <v>0.97624502899800003</v>
      </c>
      <c r="G59" s="4">
        <f>VLOOKUP('Significant risk sites'!$A59,'Raw hazard data'!$A$2:$K$308,11,FALSE)</f>
        <v>2.92039990425</v>
      </c>
      <c r="I59" t="str">
        <f t="shared" si="19"/>
        <v>Moderate</v>
      </c>
      <c r="J59" t="str">
        <f t="shared" si="20"/>
        <v>Significant</v>
      </c>
      <c r="K59" t="str">
        <f t="shared" si="15"/>
        <v>Moderate</v>
      </c>
      <c r="L59" t="str">
        <f t="shared" si="16"/>
        <v>Significant</v>
      </c>
      <c r="M59" t="str">
        <f t="shared" si="17"/>
        <v>Moderate</v>
      </c>
      <c r="N59" t="str">
        <f t="shared" si="18"/>
        <v>Extreme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9"/>
  <sheetViews>
    <sheetView topLeftCell="A268" zoomScale="85" zoomScaleNormal="85" workbookViewId="0">
      <selection activeCell="A309" sqref="A309"/>
    </sheetView>
  </sheetViews>
  <sheetFormatPr defaultRowHeight="15" x14ac:dyDescent="0.25"/>
  <cols>
    <col min="1" max="1" width="8.42578125" style="1" bestFit="1" customWidth="1"/>
    <col min="2" max="2" width="72.85546875" style="1" bestFit="1" customWidth="1"/>
    <col min="3" max="3" width="20.140625" style="1" bestFit="1" customWidth="1"/>
    <col min="4" max="4" width="34.42578125" style="1" bestFit="1" customWidth="1"/>
    <col min="5" max="5" width="17.5703125" style="1" bestFit="1" customWidth="1"/>
    <col min="6" max="6" width="16.5703125" style="2" bestFit="1" customWidth="1"/>
    <col min="7" max="7" width="15.28515625" style="2" bestFit="1" customWidth="1"/>
    <col min="8" max="8" width="17.7109375" style="2" bestFit="1" customWidth="1"/>
    <col min="9" max="9" width="16.28515625" style="2" bestFit="1" customWidth="1"/>
    <col min="10" max="10" width="18.7109375" style="2" bestFit="1" customWidth="1"/>
    <col min="11" max="11" width="17.42578125" style="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658</v>
      </c>
      <c r="G1" s="2" t="s">
        <v>659</v>
      </c>
      <c r="H1" s="2" t="s">
        <v>660</v>
      </c>
      <c r="I1" s="2" t="s">
        <v>661</v>
      </c>
      <c r="J1" s="2" t="s">
        <v>662</v>
      </c>
      <c r="K1" s="2" t="s">
        <v>663</v>
      </c>
    </row>
    <row r="2" spans="1:1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3">
        <v>0</v>
      </c>
      <c r="G2" s="3">
        <v>0</v>
      </c>
      <c r="H2" s="3">
        <v>0.62838412655700004</v>
      </c>
      <c r="I2" s="3">
        <v>0.73309999704399997</v>
      </c>
      <c r="J2" s="3">
        <v>1.25796159139</v>
      </c>
      <c r="K2" s="3">
        <v>2.45799994469</v>
      </c>
    </row>
    <row r="3" spans="1:11" x14ac:dyDescent="0.25">
      <c r="A3" s="1" t="s">
        <v>10</v>
      </c>
      <c r="B3" s="1" t="s">
        <v>11</v>
      </c>
      <c r="C3" s="1" t="s">
        <v>7</v>
      </c>
      <c r="D3" s="1" t="s">
        <v>12</v>
      </c>
      <c r="E3" s="1" t="s">
        <v>13</v>
      </c>
      <c r="F3" s="3">
        <v>0</v>
      </c>
      <c r="G3" s="3">
        <v>0</v>
      </c>
      <c r="H3" s="3">
        <v>0.67970000322000002</v>
      </c>
      <c r="I3" s="3">
        <v>1.1404000520699999</v>
      </c>
      <c r="J3" s="3">
        <v>0.85298490636799995</v>
      </c>
      <c r="K3" s="3">
        <v>1.21029996872</v>
      </c>
    </row>
    <row r="4" spans="1:11" x14ac:dyDescent="0.25">
      <c r="A4" s="1" t="s">
        <v>14</v>
      </c>
      <c r="B4" s="1" t="s">
        <v>15</v>
      </c>
      <c r="C4" s="1" t="s">
        <v>7</v>
      </c>
      <c r="D4" s="1" t="s">
        <v>8</v>
      </c>
      <c r="E4" s="1" t="s">
        <v>9</v>
      </c>
      <c r="F4" s="3">
        <v>0.89823388434499996</v>
      </c>
      <c r="G4" s="3">
        <v>1.24440002441</v>
      </c>
      <c r="H4" s="3">
        <v>0.84423758756199996</v>
      </c>
      <c r="I4" s="3">
        <v>1.28999996185</v>
      </c>
      <c r="J4" s="3">
        <v>0.79619787091200001</v>
      </c>
      <c r="K4" s="3">
        <v>1.5248999595599999</v>
      </c>
    </row>
    <row r="5" spans="1:11" x14ac:dyDescent="0.25">
      <c r="A5" s="1" t="s">
        <v>16</v>
      </c>
      <c r="B5" s="1" t="s">
        <v>17</v>
      </c>
      <c r="C5" s="1" t="s">
        <v>7</v>
      </c>
      <c r="D5" s="1" t="s">
        <v>8</v>
      </c>
      <c r="E5" s="1" t="s">
        <v>9</v>
      </c>
      <c r="F5" s="3">
        <v>1.00335233286</v>
      </c>
      <c r="G5" s="3">
        <v>1.7609139680899999</v>
      </c>
      <c r="H5" s="3">
        <v>0.96420254064800004</v>
      </c>
      <c r="I5" s="3">
        <v>1.8755120038999999</v>
      </c>
      <c r="J5" s="3">
        <v>0.85583174465400003</v>
      </c>
      <c r="K5" s="3">
        <v>2.4902062416100001</v>
      </c>
    </row>
    <row r="6" spans="1:11" x14ac:dyDescent="0.25">
      <c r="A6" s="1" t="s">
        <v>18</v>
      </c>
      <c r="B6" s="1" t="s">
        <v>19</v>
      </c>
      <c r="C6" s="1" t="s">
        <v>7</v>
      </c>
      <c r="D6" s="1" t="s">
        <v>8</v>
      </c>
      <c r="E6" s="1" t="s">
        <v>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x14ac:dyDescent="0.25">
      <c r="A7" s="1" t="s">
        <v>20</v>
      </c>
      <c r="B7" s="1" t="s">
        <v>21</v>
      </c>
      <c r="C7" s="1" t="s">
        <v>7</v>
      </c>
      <c r="D7" s="1" t="s">
        <v>8</v>
      </c>
      <c r="E7" s="1" t="s">
        <v>9</v>
      </c>
      <c r="F7" s="3">
        <v>1.2062386349600001</v>
      </c>
      <c r="G7" s="3">
        <v>2.10080003738</v>
      </c>
      <c r="H7" s="3">
        <v>1.4081456672599999</v>
      </c>
      <c r="I7" s="3">
        <v>2.7932000160200001</v>
      </c>
      <c r="J7" s="3">
        <v>2.3727288316699999</v>
      </c>
      <c r="K7" s="3">
        <v>6.2561998367299996</v>
      </c>
    </row>
    <row r="8" spans="1:11" x14ac:dyDescent="0.25">
      <c r="A8" s="1" t="s">
        <v>22</v>
      </c>
      <c r="B8" s="1" t="s">
        <v>23</v>
      </c>
      <c r="C8" s="1" t="s">
        <v>24</v>
      </c>
      <c r="D8" s="1" t="s">
        <v>8</v>
      </c>
      <c r="E8" s="1" t="s">
        <v>9</v>
      </c>
      <c r="F8" s="3">
        <v>1.90647750997</v>
      </c>
      <c r="G8" s="3">
        <v>3.9202001094800001</v>
      </c>
      <c r="H8" s="3">
        <v>2.1162297102699998</v>
      </c>
      <c r="I8" s="3">
        <v>5.7309999465899999</v>
      </c>
      <c r="J8" s="3">
        <v>3.5442819762200002</v>
      </c>
      <c r="K8" s="3">
        <v>13.6933002472</v>
      </c>
    </row>
    <row r="9" spans="1:11" x14ac:dyDescent="0.25">
      <c r="A9" s="1" t="s">
        <v>25</v>
      </c>
      <c r="B9" s="1" t="s">
        <v>26</v>
      </c>
      <c r="C9" s="1" t="s">
        <v>24</v>
      </c>
      <c r="D9" s="1" t="s">
        <v>8</v>
      </c>
      <c r="E9" s="1" t="s">
        <v>9</v>
      </c>
      <c r="F9" s="3">
        <v>1.44136189279</v>
      </c>
      <c r="G9" s="3">
        <v>1.8381999731100001</v>
      </c>
      <c r="H9" s="3">
        <v>1.52754285932</v>
      </c>
      <c r="I9" s="3">
        <v>2.3808999061599998</v>
      </c>
      <c r="J9" s="3">
        <v>1.47515024471</v>
      </c>
      <c r="K9" s="3">
        <v>5.14919996262</v>
      </c>
    </row>
    <row r="10" spans="1:11" x14ac:dyDescent="0.25">
      <c r="A10" s="1" t="s">
        <v>27</v>
      </c>
      <c r="B10" s="1" t="s">
        <v>28</v>
      </c>
      <c r="C10" s="1" t="s">
        <v>29</v>
      </c>
      <c r="D10" s="1" t="s">
        <v>8</v>
      </c>
      <c r="E10" s="1" t="s">
        <v>9</v>
      </c>
      <c r="F10" s="3">
        <v>0.63688360960799995</v>
      </c>
      <c r="G10" s="3">
        <v>1.2364000082</v>
      </c>
      <c r="H10" s="3">
        <v>0.66920227083299999</v>
      </c>
      <c r="I10" s="3">
        <v>1.32190001011</v>
      </c>
      <c r="J10" s="3">
        <v>0.86772551037800005</v>
      </c>
      <c r="K10" s="3">
        <v>1.89320003986</v>
      </c>
    </row>
    <row r="11" spans="1:11" x14ac:dyDescent="0.25">
      <c r="A11" s="1" t="s">
        <v>30</v>
      </c>
      <c r="B11" s="1" t="s">
        <v>31</v>
      </c>
      <c r="C11" s="1" t="s">
        <v>32</v>
      </c>
      <c r="D11" s="1" t="s">
        <v>8</v>
      </c>
      <c r="E11" s="1" t="s">
        <v>9</v>
      </c>
      <c r="F11" s="3">
        <v>1.1062569708300001</v>
      </c>
      <c r="G11" s="3">
        <v>2.5823349952700001</v>
      </c>
      <c r="H11" s="3">
        <v>1.42266808005</v>
      </c>
      <c r="I11" s="3">
        <v>2.8412296771999999</v>
      </c>
      <c r="J11" s="3">
        <v>1.85177733809</v>
      </c>
      <c r="K11" s="3">
        <v>3.5848278999300001</v>
      </c>
    </row>
    <row r="12" spans="1:11" x14ac:dyDescent="0.25">
      <c r="A12" s="1" t="s">
        <v>33</v>
      </c>
      <c r="B12" s="1" t="s">
        <v>34</v>
      </c>
      <c r="C12" s="1" t="s">
        <v>24</v>
      </c>
      <c r="D12" s="1" t="s">
        <v>8</v>
      </c>
      <c r="E12" s="1" t="s">
        <v>9</v>
      </c>
      <c r="F12" s="3">
        <v>0.92137332218599999</v>
      </c>
      <c r="G12" s="3">
        <v>2.7019000053400002</v>
      </c>
      <c r="H12" s="3">
        <v>1.02304062558</v>
      </c>
      <c r="I12" s="3">
        <v>3.9077999591800001</v>
      </c>
      <c r="J12" s="3">
        <v>2.1647693389999998</v>
      </c>
      <c r="K12" s="3">
        <v>6.3512001037600001</v>
      </c>
    </row>
    <row r="13" spans="1:11" x14ac:dyDescent="0.25">
      <c r="A13" s="1" t="s">
        <v>35</v>
      </c>
      <c r="B13" s="1" t="s">
        <v>36</v>
      </c>
      <c r="C13" s="1" t="s">
        <v>7</v>
      </c>
      <c r="D13" s="1" t="s">
        <v>37</v>
      </c>
      <c r="E13" s="1" t="s">
        <v>37</v>
      </c>
      <c r="F13" s="3">
        <v>0.61350508362599998</v>
      </c>
      <c r="G13" s="3">
        <v>0.71749997138999999</v>
      </c>
      <c r="H13" s="3">
        <v>0.75748111583599997</v>
      </c>
      <c r="I13" s="3">
        <v>1.4050999879799999</v>
      </c>
      <c r="J13" s="3">
        <v>1.3112237116700001</v>
      </c>
      <c r="K13" s="3">
        <v>3.45050001144</v>
      </c>
    </row>
    <row r="14" spans="1:11" x14ac:dyDescent="0.25">
      <c r="A14" s="1" t="s">
        <v>38</v>
      </c>
      <c r="B14" s="1" t="s">
        <v>39</v>
      </c>
      <c r="C14" s="1" t="s">
        <v>40</v>
      </c>
      <c r="D14" s="1" t="s">
        <v>8</v>
      </c>
      <c r="E14" s="1" t="s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x14ac:dyDescent="0.25">
      <c r="A15" s="1" t="s">
        <v>41</v>
      </c>
      <c r="B15" s="1" t="s">
        <v>42</v>
      </c>
      <c r="C15" s="1" t="s">
        <v>7</v>
      </c>
      <c r="D15" s="1" t="s">
        <v>8</v>
      </c>
      <c r="E15" s="1" t="s">
        <v>9</v>
      </c>
      <c r="F15" s="3">
        <v>0.82733231174699995</v>
      </c>
      <c r="G15" s="3">
        <v>1.6218999624299999</v>
      </c>
      <c r="H15" s="3">
        <v>0.84632430168299999</v>
      </c>
      <c r="I15" s="3">
        <v>2.0183000564600002</v>
      </c>
      <c r="J15" s="3">
        <v>0.96322540512099997</v>
      </c>
      <c r="K15" s="3">
        <v>3.7462000846899999</v>
      </c>
    </row>
    <row r="16" spans="1:11" x14ac:dyDescent="0.25">
      <c r="A16" s="1" t="s">
        <v>43</v>
      </c>
      <c r="B16" s="1" t="s">
        <v>44</v>
      </c>
      <c r="C16" s="1" t="s">
        <v>45</v>
      </c>
      <c r="D16" s="1" t="s">
        <v>8</v>
      </c>
      <c r="E16" s="1" t="s">
        <v>9</v>
      </c>
      <c r="F16" s="3">
        <v>0</v>
      </c>
      <c r="G16" s="3">
        <v>0</v>
      </c>
      <c r="H16" s="3">
        <v>0.633676927823</v>
      </c>
      <c r="I16" s="3">
        <v>0.73769998550399996</v>
      </c>
      <c r="J16" s="3">
        <v>0.72564461506300004</v>
      </c>
      <c r="K16" s="3">
        <v>1.4809999465899999</v>
      </c>
    </row>
    <row r="17" spans="1:11" x14ac:dyDescent="0.25">
      <c r="A17" s="1" t="s">
        <v>46</v>
      </c>
      <c r="B17" s="1" t="s">
        <v>47</v>
      </c>
      <c r="C17" s="1" t="s">
        <v>48</v>
      </c>
      <c r="D17" s="1" t="s">
        <v>12</v>
      </c>
      <c r="E17" s="1" t="s">
        <v>13</v>
      </c>
      <c r="F17" s="3">
        <v>0.66355143494699997</v>
      </c>
      <c r="G17" s="3">
        <v>1.46821165085</v>
      </c>
      <c r="H17" s="3">
        <v>0.73532893426199997</v>
      </c>
      <c r="I17" s="3">
        <v>1.5944534540199999</v>
      </c>
      <c r="J17" s="3">
        <v>0.98379507285000001</v>
      </c>
      <c r="K17" s="3">
        <v>2.7708849906899999</v>
      </c>
    </row>
    <row r="18" spans="1:11" x14ac:dyDescent="0.25">
      <c r="A18" s="1" t="s">
        <v>49</v>
      </c>
      <c r="B18" s="1" t="s">
        <v>50</v>
      </c>
      <c r="C18" s="1" t="s">
        <v>29</v>
      </c>
      <c r="D18" s="1" t="s">
        <v>8</v>
      </c>
      <c r="E18" s="1" t="s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x14ac:dyDescent="0.25">
      <c r="A19" s="1" t="s">
        <v>51</v>
      </c>
      <c r="B19" s="1" t="s">
        <v>52</v>
      </c>
      <c r="C19" s="1" t="s">
        <v>29</v>
      </c>
      <c r="D19" s="1" t="s">
        <v>8</v>
      </c>
      <c r="E19" s="1" t="s">
        <v>9</v>
      </c>
      <c r="F19" s="3">
        <v>0</v>
      </c>
      <c r="G19" s="3">
        <v>0</v>
      </c>
      <c r="H19" s="3">
        <v>0.60812857321299996</v>
      </c>
      <c r="I19" s="3">
        <v>0.63470000028600004</v>
      </c>
      <c r="J19" s="3">
        <v>0.61622666915299995</v>
      </c>
      <c r="K19" s="3">
        <v>0.70380002260200003</v>
      </c>
    </row>
    <row r="20" spans="1:11" x14ac:dyDescent="0.25">
      <c r="A20" s="1" t="s">
        <v>53</v>
      </c>
      <c r="B20" s="1" t="s">
        <v>54</v>
      </c>
      <c r="C20" s="1" t="s">
        <v>29</v>
      </c>
      <c r="D20" s="1" t="s">
        <v>8</v>
      </c>
      <c r="E20" s="1" t="s">
        <v>9</v>
      </c>
      <c r="F20" s="3">
        <v>0</v>
      </c>
      <c r="G20" s="3">
        <v>0</v>
      </c>
      <c r="H20" s="3">
        <v>0.62296668688500001</v>
      </c>
      <c r="I20" s="3">
        <v>0.70850002765700004</v>
      </c>
      <c r="J20" s="3">
        <v>1.3933129201100001</v>
      </c>
      <c r="K20" s="3">
        <v>3.9876000881200002</v>
      </c>
    </row>
    <row r="21" spans="1:11" x14ac:dyDescent="0.25">
      <c r="A21" s="1" t="s">
        <v>55</v>
      </c>
      <c r="B21" s="1" t="s">
        <v>56</v>
      </c>
      <c r="C21" s="1" t="s">
        <v>29</v>
      </c>
      <c r="D21" s="1" t="s">
        <v>8</v>
      </c>
      <c r="E21" s="1" t="s">
        <v>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x14ac:dyDescent="0.25">
      <c r="A22" s="1" t="s">
        <v>57</v>
      </c>
      <c r="B22" s="1" t="s">
        <v>58</v>
      </c>
      <c r="C22" s="1" t="s">
        <v>29</v>
      </c>
      <c r="D22" s="1" t="s">
        <v>37</v>
      </c>
      <c r="E22" s="1" t="s">
        <v>37</v>
      </c>
      <c r="F22" s="3">
        <v>0</v>
      </c>
      <c r="G22" s="3">
        <v>0</v>
      </c>
      <c r="H22" s="3">
        <v>1.28233331442</v>
      </c>
      <c r="I22" s="3">
        <v>1.59689998627</v>
      </c>
      <c r="J22" s="3">
        <v>2.1580239316699998</v>
      </c>
      <c r="K22" s="3">
        <v>7.8125</v>
      </c>
    </row>
    <row r="23" spans="1:11" x14ac:dyDescent="0.25">
      <c r="A23" s="1" t="s">
        <v>59</v>
      </c>
      <c r="B23" s="1" t="s">
        <v>60</v>
      </c>
      <c r="C23" s="1" t="s">
        <v>29</v>
      </c>
      <c r="D23" s="1" t="s">
        <v>37</v>
      </c>
      <c r="E23" s="1" t="s">
        <v>37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x14ac:dyDescent="0.25">
      <c r="A24" s="1" t="s">
        <v>61</v>
      </c>
      <c r="B24" s="1" t="s">
        <v>62</v>
      </c>
      <c r="C24" s="1" t="s">
        <v>29</v>
      </c>
      <c r="D24" s="1" t="s">
        <v>8</v>
      </c>
      <c r="E24" s="1" t="s">
        <v>9</v>
      </c>
      <c r="F24" s="3">
        <v>0.769533888577</v>
      </c>
      <c r="G24" s="3">
        <v>2.0378999710099999</v>
      </c>
      <c r="H24" s="3">
        <v>0.84982947482899995</v>
      </c>
      <c r="I24" s="3">
        <v>2.4849998951000001</v>
      </c>
      <c r="J24" s="3">
        <v>1.0355915825999999</v>
      </c>
      <c r="K24" s="3">
        <v>5.5803999900800001</v>
      </c>
    </row>
    <row r="25" spans="1:11" x14ac:dyDescent="0.25">
      <c r="A25" s="1" t="s">
        <v>63</v>
      </c>
      <c r="B25" s="1" t="s">
        <v>64</v>
      </c>
      <c r="C25" s="1" t="s">
        <v>29</v>
      </c>
      <c r="D25" s="1" t="s">
        <v>8</v>
      </c>
      <c r="E25" s="1" t="s">
        <v>9</v>
      </c>
      <c r="F25" s="3">
        <v>0</v>
      </c>
      <c r="G25" s="3">
        <v>0</v>
      </c>
      <c r="H25" s="3">
        <v>0</v>
      </c>
      <c r="I25" s="3">
        <v>0</v>
      </c>
      <c r="J25" s="3">
        <v>0.59016110996399995</v>
      </c>
      <c r="K25" s="3">
        <v>0.62489998340599995</v>
      </c>
    </row>
    <row r="26" spans="1:11" x14ac:dyDescent="0.25">
      <c r="A26" s="1" t="s">
        <v>65</v>
      </c>
      <c r="B26" s="1" t="s">
        <v>66</v>
      </c>
      <c r="C26" s="1" t="s">
        <v>29</v>
      </c>
      <c r="D26" s="1" t="s">
        <v>8</v>
      </c>
      <c r="E26" s="1" t="s">
        <v>9</v>
      </c>
      <c r="F26" s="3">
        <v>0</v>
      </c>
      <c r="G26" s="3">
        <v>0</v>
      </c>
      <c r="H26" s="3">
        <v>0.59709997971899997</v>
      </c>
      <c r="I26" s="3">
        <v>0.60729998350100001</v>
      </c>
      <c r="J26" s="3">
        <v>0.63203099443900002</v>
      </c>
      <c r="K26" s="3">
        <v>0.83990001678500004</v>
      </c>
    </row>
    <row r="27" spans="1:11" x14ac:dyDescent="0.25">
      <c r="A27" s="1" t="s">
        <v>67</v>
      </c>
      <c r="B27" s="1" t="s">
        <v>68</v>
      </c>
      <c r="C27" s="1" t="s">
        <v>29</v>
      </c>
      <c r="D27" s="1" t="s">
        <v>8</v>
      </c>
      <c r="E27" s="1" t="s">
        <v>9</v>
      </c>
      <c r="F27" s="3">
        <v>0</v>
      </c>
      <c r="G27" s="3">
        <v>0</v>
      </c>
      <c r="H27" s="3">
        <v>0</v>
      </c>
      <c r="I27" s="3">
        <v>0</v>
      </c>
      <c r="J27" s="3">
        <v>0.60716155171399999</v>
      </c>
      <c r="K27" s="3">
        <v>0.71259999275200003</v>
      </c>
    </row>
    <row r="28" spans="1:11" x14ac:dyDescent="0.25">
      <c r="A28" s="1" t="s">
        <v>69</v>
      </c>
      <c r="B28" s="1" t="s">
        <v>70</v>
      </c>
      <c r="C28" s="1" t="s">
        <v>29</v>
      </c>
      <c r="D28" s="1" t="s">
        <v>37</v>
      </c>
      <c r="E28" s="1" t="s">
        <v>37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x14ac:dyDescent="0.25">
      <c r="A29" s="1" t="s">
        <v>71</v>
      </c>
      <c r="B29" s="1" t="s">
        <v>72</v>
      </c>
      <c r="C29" s="1" t="s">
        <v>73</v>
      </c>
      <c r="D29" s="1" t="s">
        <v>8</v>
      </c>
      <c r="E29" s="1" t="s">
        <v>9</v>
      </c>
      <c r="F29" s="3">
        <v>0</v>
      </c>
      <c r="G29" s="3">
        <v>0</v>
      </c>
      <c r="H29" s="3">
        <v>0</v>
      </c>
      <c r="I29" s="3">
        <v>0</v>
      </c>
      <c r="J29" s="3">
        <v>0.64250908656600003</v>
      </c>
      <c r="K29" s="3">
        <v>0.71609997749300003</v>
      </c>
    </row>
    <row r="30" spans="1:11" x14ac:dyDescent="0.25">
      <c r="A30" s="1" t="s">
        <v>74</v>
      </c>
      <c r="B30" s="1" t="s">
        <v>75</v>
      </c>
      <c r="C30" s="1" t="s">
        <v>29</v>
      </c>
      <c r="D30" s="1" t="s">
        <v>8</v>
      </c>
      <c r="E30" s="1" t="s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 x14ac:dyDescent="0.25">
      <c r="A31" s="1" t="s">
        <v>76</v>
      </c>
      <c r="B31" s="1" t="s">
        <v>77</v>
      </c>
      <c r="C31" s="1" t="s">
        <v>29</v>
      </c>
      <c r="D31" s="1" t="s">
        <v>8</v>
      </c>
      <c r="E31" s="1" t="s">
        <v>9</v>
      </c>
      <c r="F31" s="3">
        <v>1.10998667677</v>
      </c>
      <c r="G31" s="3">
        <v>1.3399000167799999</v>
      </c>
      <c r="H31" s="3">
        <v>0.872704581905</v>
      </c>
      <c r="I31" s="3">
        <v>1.3752000331900001</v>
      </c>
      <c r="J31" s="3">
        <v>0.67191428389300001</v>
      </c>
      <c r="K31" s="3">
        <v>1.8716000318499999</v>
      </c>
    </row>
    <row r="32" spans="1:11" x14ac:dyDescent="0.25">
      <c r="A32" s="1" t="s">
        <v>78</v>
      </c>
      <c r="B32" s="1" t="s">
        <v>79</v>
      </c>
      <c r="C32" s="1" t="s">
        <v>29</v>
      </c>
      <c r="D32" s="1" t="s">
        <v>8</v>
      </c>
      <c r="E32" s="1" t="s">
        <v>9</v>
      </c>
      <c r="F32" s="3">
        <v>1.05676817502</v>
      </c>
      <c r="G32" s="3">
        <v>1.9172999858899999</v>
      </c>
      <c r="H32" s="3">
        <v>1.3617336142900001</v>
      </c>
      <c r="I32" s="3">
        <v>3.2592000961299998</v>
      </c>
      <c r="J32" s="3">
        <v>3.23109553287</v>
      </c>
      <c r="K32" s="3">
        <v>11.8058996201</v>
      </c>
    </row>
    <row r="33" spans="1:11" x14ac:dyDescent="0.25">
      <c r="A33" s="1" t="s">
        <v>80</v>
      </c>
      <c r="B33" s="1" t="s">
        <v>81</v>
      </c>
      <c r="C33" s="1" t="s">
        <v>29</v>
      </c>
      <c r="D33" s="1" t="s">
        <v>8</v>
      </c>
      <c r="E33" s="1" t="s">
        <v>9</v>
      </c>
      <c r="F33" s="3">
        <v>0.67248571770499999</v>
      </c>
      <c r="G33" s="3">
        <v>1.18229997158</v>
      </c>
      <c r="H33" s="3">
        <v>0.64624285414100002</v>
      </c>
      <c r="I33" s="3">
        <v>1.56799995899</v>
      </c>
      <c r="J33" s="3">
        <v>1.2806311477300001</v>
      </c>
      <c r="K33" s="3">
        <v>3.25839996338</v>
      </c>
    </row>
    <row r="34" spans="1:11" x14ac:dyDescent="0.25">
      <c r="A34" s="1" t="s">
        <v>82</v>
      </c>
      <c r="B34" s="1" t="s">
        <v>83</v>
      </c>
      <c r="C34" s="1" t="s">
        <v>29</v>
      </c>
      <c r="D34" s="1" t="s">
        <v>8</v>
      </c>
      <c r="E34" s="1" t="s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x14ac:dyDescent="0.25">
      <c r="A35" s="1" t="s">
        <v>84</v>
      </c>
      <c r="B35" s="1" t="s">
        <v>85</v>
      </c>
      <c r="C35" s="1" t="s">
        <v>29</v>
      </c>
      <c r="D35" s="1" t="s">
        <v>8</v>
      </c>
      <c r="E35" s="1" t="s">
        <v>9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x14ac:dyDescent="0.25">
      <c r="A36" s="1" t="s">
        <v>86</v>
      </c>
      <c r="B36" s="1" t="s">
        <v>87</v>
      </c>
      <c r="C36" s="1" t="s">
        <v>29</v>
      </c>
      <c r="D36" s="1" t="s">
        <v>8</v>
      </c>
      <c r="E36" s="1" t="s">
        <v>9</v>
      </c>
      <c r="F36" s="3">
        <v>0.67800326635599995</v>
      </c>
      <c r="G36" s="3">
        <v>0.83069998025900005</v>
      </c>
      <c r="H36" s="3">
        <v>0.89575418659200001</v>
      </c>
      <c r="I36" s="3">
        <v>1.65699994564</v>
      </c>
      <c r="J36" s="3">
        <v>1.6430827398700001</v>
      </c>
      <c r="K36" s="3">
        <v>3.1222999095900001</v>
      </c>
    </row>
    <row r="37" spans="1:11" x14ac:dyDescent="0.25">
      <c r="A37" s="1" t="s">
        <v>88</v>
      </c>
      <c r="B37" s="1" t="s">
        <v>89</v>
      </c>
      <c r="C37" s="1" t="s">
        <v>29</v>
      </c>
      <c r="D37" s="1" t="s">
        <v>8</v>
      </c>
      <c r="E37" s="1" t="s">
        <v>9</v>
      </c>
      <c r="F37" s="3">
        <v>0</v>
      </c>
      <c r="G37" s="3">
        <v>0</v>
      </c>
      <c r="H37" s="3">
        <v>0</v>
      </c>
      <c r="I37" s="3">
        <v>0</v>
      </c>
      <c r="J37" s="3">
        <v>0.58249998092699995</v>
      </c>
      <c r="K37" s="3">
        <v>0.58249998092699995</v>
      </c>
    </row>
    <row r="38" spans="1:11" x14ac:dyDescent="0.25">
      <c r="A38" s="1" t="s">
        <v>90</v>
      </c>
      <c r="B38" s="1" t="s">
        <v>91</v>
      </c>
      <c r="C38" s="1" t="s">
        <v>29</v>
      </c>
      <c r="D38" s="1" t="s">
        <v>8</v>
      </c>
      <c r="E38" s="1" t="s">
        <v>9</v>
      </c>
      <c r="F38" s="3">
        <v>0</v>
      </c>
      <c r="G38" s="3">
        <v>0</v>
      </c>
      <c r="H38" s="3">
        <v>0</v>
      </c>
      <c r="I38" s="3">
        <v>0</v>
      </c>
      <c r="J38" s="3">
        <v>0.74794238529500001</v>
      </c>
      <c r="K38" s="3">
        <v>1.47339999676</v>
      </c>
    </row>
    <row r="39" spans="1:11" x14ac:dyDescent="0.25">
      <c r="A39" s="1" t="s">
        <v>92</v>
      </c>
      <c r="B39" s="1" t="s">
        <v>93</v>
      </c>
      <c r="C39" s="1" t="s">
        <v>94</v>
      </c>
      <c r="D39" s="1" t="s">
        <v>8</v>
      </c>
      <c r="E39" s="1" t="s">
        <v>9</v>
      </c>
      <c r="F39" s="3">
        <v>1.2849644422399999</v>
      </c>
      <c r="G39" s="3">
        <v>2.6268999576600001</v>
      </c>
      <c r="H39" s="3">
        <v>1.2050831740100001</v>
      </c>
      <c r="I39" s="3">
        <v>2.7518000602699999</v>
      </c>
      <c r="J39" s="3">
        <v>1.17583581867</v>
      </c>
      <c r="K39" s="3">
        <v>3.02419996262</v>
      </c>
    </row>
    <row r="40" spans="1:11" x14ac:dyDescent="0.25">
      <c r="A40" s="1" t="s">
        <v>95</v>
      </c>
      <c r="B40" s="1" t="s">
        <v>96</v>
      </c>
      <c r="C40" s="1" t="s">
        <v>94</v>
      </c>
      <c r="D40" s="1" t="s">
        <v>8</v>
      </c>
      <c r="E40" s="1" t="s">
        <v>9</v>
      </c>
      <c r="F40" s="3">
        <v>1.09055215867</v>
      </c>
      <c r="G40" s="3">
        <v>1.6971000433000001</v>
      </c>
      <c r="H40" s="3">
        <v>1.5166285963299999</v>
      </c>
      <c r="I40" s="3">
        <v>2.5436000823999998</v>
      </c>
      <c r="J40" s="3">
        <v>2.1774913427999998</v>
      </c>
      <c r="K40" s="3">
        <v>5.5064997673000002</v>
      </c>
    </row>
    <row r="41" spans="1:11" x14ac:dyDescent="0.25">
      <c r="A41" s="1" t="s">
        <v>97</v>
      </c>
      <c r="B41" s="1" t="s">
        <v>98</v>
      </c>
      <c r="C41" s="1" t="s">
        <v>94</v>
      </c>
      <c r="D41" s="1" t="s">
        <v>8</v>
      </c>
      <c r="E41" s="1" t="s">
        <v>9</v>
      </c>
      <c r="F41" s="3">
        <v>0.63478572879499995</v>
      </c>
      <c r="G41" s="3">
        <v>0.74730002880099999</v>
      </c>
      <c r="H41" s="3">
        <v>0.67702000339799995</v>
      </c>
      <c r="I41" s="3">
        <v>0.84130001068100002</v>
      </c>
      <c r="J41" s="3">
        <v>1.16571621557</v>
      </c>
      <c r="K41" s="3">
        <v>1.9536000490200001</v>
      </c>
    </row>
    <row r="42" spans="1:11" x14ac:dyDescent="0.25">
      <c r="A42" s="1" t="s">
        <v>99</v>
      </c>
      <c r="B42" s="1" t="s">
        <v>100</v>
      </c>
      <c r="C42" s="1" t="s">
        <v>101</v>
      </c>
      <c r="D42" s="1" t="s">
        <v>8</v>
      </c>
      <c r="E42" s="1" t="s">
        <v>9</v>
      </c>
      <c r="F42" s="3">
        <v>0</v>
      </c>
      <c r="G42" s="3">
        <v>0</v>
      </c>
      <c r="H42" s="3">
        <v>0</v>
      </c>
      <c r="I42" s="3">
        <v>0</v>
      </c>
      <c r="J42" s="3">
        <v>0.72705431886600003</v>
      </c>
      <c r="K42" s="3">
        <v>1.18003106117</v>
      </c>
    </row>
    <row r="43" spans="1:11" x14ac:dyDescent="0.25">
      <c r="A43" s="1" t="s">
        <v>102</v>
      </c>
      <c r="B43" s="1" t="s">
        <v>103</v>
      </c>
      <c r="C43" s="1" t="s">
        <v>104</v>
      </c>
      <c r="D43" s="1" t="s">
        <v>8</v>
      </c>
      <c r="E43" s="1" t="s">
        <v>9</v>
      </c>
      <c r="F43" s="3">
        <v>0</v>
      </c>
      <c r="G43" s="3">
        <v>0</v>
      </c>
      <c r="H43" s="3">
        <v>0.61235657804900001</v>
      </c>
      <c r="I43" s="3">
        <v>0.69400000572200005</v>
      </c>
      <c r="J43" s="3">
        <v>0.64804300471300003</v>
      </c>
      <c r="K43" s="3">
        <v>1.2743999958000001</v>
      </c>
    </row>
    <row r="44" spans="1:11" x14ac:dyDescent="0.25">
      <c r="A44" s="1" t="s">
        <v>105</v>
      </c>
      <c r="B44" s="1" t="s">
        <v>106</v>
      </c>
      <c r="C44" s="1" t="s">
        <v>104</v>
      </c>
      <c r="D44" s="1" t="s">
        <v>8</v>
      </c>
      <c r="E44" s="1" t="s">
        <v>9</v>
      </c>
      <c r="F44" s="3">
        <v>1.0651999915899999</v>
      </c>
      <c r="G44" s="3">
        <v>1.3209999799700001</v>
      </c>
      <c r="H44" s="3">
        <v>1.16229610164</v>
      </c>
      <c r="I44" s="3">
        <v>1.4875999689099999</v>
      </c>
      <c r="J44" s="3">
        <v>1.19159423893</v>
      </c>
      <c r="K44" s="3">
        <v>1.5336999893200001</v>
      </c>
    </row>
    <row r="45" spans="1:11" x14ac:dyDescent="0.25">
      <c r="A45" s="1" t="s">
        <v>107</v>
      </c>
      <c r="B45" s="1" t="s">
        <v>108</v>
      </c>
      <c r="C45" s="1" t="s">
        <v>45</v>
      </c>
      <c r="D45" s="1" t="s">
        <v>8</v>
      </c>
      <c r="E45" s="1" t="s">
        <v>9</v>
      </c>
      <c r="F45" s="3">
        <v>0</v>
      </c>
      <c r="G45" s="3">
        <v>0</v>
      </c>
      <c r="H45" s="3">
        <v>0.78956667780900003</v>
      </c>
      <c r="I45" s="3">
        <v>1.99740004539</v>
      </c>
      <c r="J45" s="3">
        <v>0.65408675387199999</v>
      </c>
      <c r="K45" s="3">
        <v>2.18549990654</v>
      </c>
    </row>
    <row r="46" spans="1:11" x14ac:dyDescent="0.25">
      <c r="A46" s="1" t="s">
        <v>109</v>
      </c>
      <c r="B46" s="1" t="s">
        <v>110</v>
      </c>
      <c r="C46" s="1" t="s">
        <v>111</v>
      </c>
      <c r="D46" s="1" t="s">
        <v>8</v>
      </c>
      <c r="E46" s="1" t="s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x14ac:dyDescent="0.25">
      <c r="A47" s="1" t="s">
        <v>112</v>
      </c>
      <c r="B47" s="1" t="s">
        <v>113</v>
      </c>
      <c r="C47" s="1" t="s">
        <v>45</v>
      </c>
      <c r="D47" s="1" t="s">
        <v>8</v>
      </c>
      <c r="E47" s="1" t="s">
        <v>9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x14ac:dyDescent="0.25">
      <c r="A48" s="1" t="s">
        <v>114</v>
      </c>
      <c r="B48" s="1" t="s">
        <v>115</v>
      </c>
      <c r="C48" s="1" t="s">
        <v>45</v>
      </c>
      <c r="D48" s="1" t="s">
        <v>8</v>
      </c>
      <c r="E48" s="1" t="s">
        <v>9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x14ac:dyDescent="0.25">
      <c r="A49" s="1" t="s">
        <v>116</v>
      </c>
      <c r="B49" s="1" t="s">
        <v>117</v>
      </c>
      <c r="C49" s="1" t="s">
        <v>45</v>
      </c>
      <c r="D49" s="1" t="s">
        <v>8</v>
      </c>
      <c r="E49" s="1" t="s">
        <v>9</v>
      </c>
      <c r="F49" s="3">
        <v>0</v>
      </c>
      <c r="G49" s="3">
        <v>0</v>
      </c>
      <c r="H49" s="3">
        <v>0.58454418459599999</v>
      </c>
      <c r="I49" s="3">
        <v>0.60229998826999998</v>
      </c>
      <c r="J49" s="3">
        <v>0.70396783753299996</v>
      </c>
      <c r="K49" s="3">
        <v>1.15550005436</v>
      </c>
    </row>
    <row r="50" spans="1:11" x14ac:dyDescent="0.25">
      <c r="A50" s="1" t="s">
        <v>118</v>
      </c>
      <c r="B50" s="1" t="s">
        <v>119</v>
      </c>
      <c r="C50" s="1" t="s">
        <v>45</v>
      </c>
      <c r="D50" s="1" t="s">
        <v>8</v>
      </c>
      <c r="E50" s="1" t="s">
        <v>9</v>
      </c>
      <c r="F50" s="3">
        <v>0</v>
      </c>
      <c r="G50" s="3">
        <v>0</v>
      </c>
      <c r="H50" s="3">
        <v>0.58446665604900006</v>
      </c>
      <c r="I50" s="3">
        <v>0.58649998903300005</v>
      </c>
      <c r="J50" s="3">
        <v>0.608240002394</v>
      </c>
      <c r="K50" s="3">
        <v>0.685199975967</v>
      </c>
    </row>
    <row r="51" spans="1:11" x14ac:dyDescent="0.25">
      <c r="A51" s="1" t="s">
        <v>120</v>
      </c>
      <c r="B51" s="1" t="s">
        <v>121</v>
      </c>
      <c r="C51" s="1" t="s">
        <v>45</v>
      </c>
      <c r="D51" s="1" t="s">
        <v>8</v>
      </c>
      <c r="E51" s="1" t="s">
        <v>9</v>
      </c>
      <c r="F51" s="3">
        <v>0</v>
      </c>
      <c r="G51" s="3">
        <v>0</v>
      </c>
      <c r="H51" s="3">
        <v>0.59937144177299995</v>
      </c>
      <c r="I51" s="3">
        <v>0.62680000066800001</v>
      </c>
      <c r="J51" s="3">
        <v>0.63748326610799999</v>
      </c>
      <c r="K51" s="3">
        <v>1.18840003014</v>
      </c>
    </row>
    <row r="52" spans="1:11" x14ac:dyDescent="0.25">
      <c r="A52" s="1" t="s">
        <v>122</v>
      </c>
      <c r="B52" s="1" t="s">
        <v>123</v>
      </c>
      <c r="C52" s="1" t="s">
        <v>45</v>
      </c>
      <c r="D52" s="1" t="s">
        <v>8</v>
      </c>
      <c r="E52" s="1" t="s">
        <v>9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x14ac:dyDescent="0.25">
      <c r="A53" s="1" t="s">
        <v>124</v>
      </c>
      <c r="B53" s="1" t="s">
        <v>125</v>
      </c>
      <c r="C53" s="1" t="s">
        <v>45</v>
      </c>
      <c r="D53" s="1" t="s">
        <v>8</v>
      </c>
      <c r="E53" s="1" t="s">
        <v>9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x14ac:dyDescent="0.25">
      <c r="A54" s="1" t="s">
        <v>126</v>
      </c>
      <c r="B54" s="1" t="s">
        <v>127</v>
      </c>
      <c r="C54" s="1" t="s">
        <v>45</v>
      </c>
      <c r="D54" s="1" t="s">
        <v>8</v>
      </c>
      <c r="E54" s="1" t="s">
        <v>9</v>
      </c>
      <c r="F54" s="3">
        <v>0</v>
      </c>
      <c r="G54" s="3">
        <v>0</v>
      </c>
      <c r="H54" s="3">
        <v>0</v>
      </c>
      <c r="I54" s="3">
        <v>0</v>
      </c>
      <c r="J54" s="3">
        <v>0.61576245429300003</v>
      </c>
      <c r="K54" s="3">
        <v>0.67510002851499995</v>
      </c>
    </row>
    <row r="55" spans="1:11" x14ac:dyDescent="0.25">
      <c r="A55" s="1" t="s">
        <v>128</v>
      </c>
      <c r="B55" s="1" t="s">
        <v>129</v>
      </c>
      <c r="C55" s="1" t="s">
        <v>45</v>
      </c>
      <c r="D55" s="1" t="s">
        <v>8</v>
      </c>
      <c r="E55" s="1" t="s">
        <v>9</v>
      </c>
      <c r="F55" s="3">
        <v>0</v>
      </c>
      <c r="G55" s="3">
        <v>0</v>
      </c>
      <c r="H55" s="3">
        <v>0.71232836800999999</v>
      </c>
      <c r="I55" s="3">
        <v>1.2453999519300001</v>
      </c>
      <c r="J55" s="3">
        <v>0.75782836250399999</v>
      </c>
      <c r="K55" s="3">
        <v>1.63530004025</v>
      </c>
    </row>
    <row r="56" spans="1:11" x14ac:dyDescent="0.25">
      <c r="A56" s="1" t="s">
        <v>130</v>
      </c>
      <c r="B56" s="1" t="s">
        <v>131</v>
      </c>
      <c r="C56" s="1" t="s">
        <v>45</v>
      </c>
      <c r="D56" s="1" t="s">
        <v>37</v>
      </c>
      <c r="E56" s="1" t="s">
        <v>37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x14ac:dyDescent="0.25">
      <c r="A57" s="1" t="s">
        <v>132</v>
      </c>
      <c r="B57" s="1" t="s">
        <v>133</v>
      </c>
      <c r="C57" s="1" t="s">
        <v>45</v>
      </c>
      <c r="D57" s="1" t="s">
        <v>8</v>
      </c>
      <c r="E57" s="1" t="s">
        <v>9</v>
      </c>
      <c r="F57" s="3">
        <v>1.25183578914</v>
      </c>
      <c r="G57" s="3">
        <v>4.2740001678499997</v>
      </c>
      <c r="H57" s="3">
        <v>1.2232137429300001</v>
      </c>
      <c r="I57" s="3">
        <v>6.02309989929</v>
      </c>
      <c r="J57" s="3">
        <v>1.83589196961</v>
      </c>
      <c r="K57" s="3">
        <v>12.597000122100001</v>
      </c>
    </row>
    <row r="58" spans="1:11" x14ac:dyDescent="0.25">
      <c r="A58" s="1" t="s">
        <v>134</v>
      </c>
      <c r="B58" s="1" t="s">
        <v>135</v>
      </c>
      <c r="C58" s="1" t="s">
        <v>45</v>
      </c>
      <c r="D58" s="1" t="s">
        <v>8</v>
      </c>
      <c r="E58" s="1" t="s">
        <v>9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x14ac:dyDescent="0.25">
      <c r="A59" s="1" t="s">
        <v>136</v>
      </c>
      <c r="B59" s="1" t="s">
        <v>137</v>
      </c>
      <c r="C59" s="1" t="s">
        <v>45</v>
      </c>
      <c r="D59" s="1" t="s">
        <v>8</v>
      </c>
      <c r="E59" s="1" t="s">
        <v>9</v>
      </c>
      <c r="F59" s="3">
        <v>0</v>
      </c>
      <c r="G59" s="3">
        <v>0</v>
      </c>
      <c r="H59" s="3">
        <v>0</v>
      </c>
      <c r="I59" s="3">
        <v>0</v>
      </c>
      <c r="J59" s="3">
        <v>0.63390288112600002</v>
      </c>
      <c r="K59" s="3">
        <v>1.1977000236499999</v>
      </c>
    </row>
    <row r="60" spans="1:11" x14ac:dyDescent="0.25">
      <c r="A60" s="1" t="s">
        <v>138</v>
      </c>
      <c r="B60" s="1" t="s">
        <v>139</v>
      </c>
      <c r="C60" s="1" t="s">
        <v>45</v>
      </c>
      <c r="D60" s="1" t="s">
        <v>8</v>
      </c>
      <c r="E60" s="1" t="s">
        <v>9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x14ac:dyDescent="0.25">
      <c r="A61" s="1" t="s">
        <v>140</v>
      </c>
      <c r="B61" s="1" t="s">
        <v>141</v>
      </c>
      <c r="C61" s="1" t="s">
        <v>142</v>
      </c>
      <c r="D61" s="1" t="s">
        <v>8</v>
      </c>
      <c r="E61" s="1" t="s">
        <v>9</v>
      </c>
      <c r="F61" s="3">
        <v>0</v>
      </c>
      <c r="G61" s="3">
        <v>0</v>
      </c>
      <c r="H61" s="3">
        <v>0</v>
      </c>
      <c r="I61" s="3">
        <v>0</v>
      </c>
      <c r="J61" s="3">
        <v>0.58290001749999998</v>
      </c>
      <c r="K61" s="3">
        <v>0.58350002765700004</v>
      </c>
    </row>
    <row r="62" spans="1:11" x14ac:dyDescent="0.25">
      <c r="A62" s="1" t="s">
        <v>143</v>
      </c>
      <c r="B62" s="1" t="s">
        <v>144</v>
      </c>
      <c r="C62" s="1" t="s">
        <v>142</v>
      </c>
      <c r="D62" s="1" t="s">
        <v>8</v>
      </c>
      <c r="E62" s="1" t="s">
        <v>9</v>
      </c>
      <c r="F62" s="3">
        <v>0.76694443541699997</v>
      </c>
      <c r="G62" s="3">
        <v>1.19400000572</v>
      </c>
      <c r="H62" s="3">
        <v>0.83878852125400005</v>
      </c>
      <c r="I62" s="3">
        <v>1.24170005322</v>
      </c>
      <c r="J62" s="3">
        <v>1.3755054474299999</v>
      </c>
      <c r="K62" s="3">
        <v>1.67680001259</v>
      </c>
    </row>
    <row r="63" spans="1:11" x14ac:dyDescent="0.25">
      <c r="A63" s="1" t="s">
        <v>145</v>
      </c>
      <c r="B63" s="1" t="s">
        <v>146</v>
      </c>
      <c r="C63" s="1" t="s">
        <v>147</v>
      </c>
      <c r="D63" s="1" t="s">
        <v>8</v>
      </c>
      <c r="E63" s="1" t="s">
        <v>9</v>
      </c>
      <c r="F63" s="3">
        <v>1.1461999416399999</v>
      </c>
      <c r="G63" s="3">
        <v>1.1461999416399999</v>
      </c>
      <c r="H63" s="3">
        <v>1.03347670222</v>
      </c>
      <c r="I63" s="3">
        <v>1.3676999807400001</v>
      </c>
      <c r="J63" s="3">
        <v>1.0830203246300001</v>
      </c>
      <c r="K63" s="3">
        <v>1.41509997845</v>
      </c>
    </row>
    <row r="64" spans="1:11" x14ac:dyDescent="0.25">
      <c r="A64" s="1" t="s">
        <v>148</v>
      </c>
      <c r="B64" s="1" t="s">
        <v>149</v>
      </c>
      <c r="C64" s="1" t="s">
        <v>150</v>
      </c>
      <c r="D64" s="1" t="s">
        <v>8</v>
      </c>
      <c r="E64" s="1" t="s">
        <v>9</v>
      </c>
      <c r="F64" s="3">
        <v>0</v>
      </c>
      <c r="G64" s="3">
        <v>0</v>
      </c>
      <c r="H64" s="3">
        <v>0.58918570620699995</v>
      </c>
      <c r="I64" s="3">
        <v>0.60769999027300003</v>
      </c>
      <c r="J64" s="3">
        <v>0.61217135649499999</v>
      </c>
      <c r="K64" s="3">
        <v>0.80739998817400005</v>
      </c>
    </row>
    <row r="65" spans="1:11" x14ac:dyDescent="0.25">
      <c r="A65" s="1" t="s">
        <v>151</v>
      </c>
      <c r="B65" s="1" t="s">
        <v>152</v>
      </c>
      <c r="C65" s="1" t="s">
        <v>150</v>
      </c>
      <c r="D65" s="1" t="s">
        <v>8</v>
      </c>
      <c r="E65" s="1" t="s">
        <v>9</v>
      </c>
      <c r="F65" s="3">
        <v>0</v>
      </c>
      <c r="G65" s="3">
        <v>0</v>
      </c>
      <c r="H65" s="3">
        <v>0.59070000052500005</v>
      </c>
      <c r="I65" s="3">
        <v>0.61989998817400005</v>
      </c>
      <c r="J65" s="3">
        <v>0.62843250557800001</v>
      </c>
      <c r="K65" s="3">
        <v>1.2678999900800001</v>
      </c>
    </row>
    <row r="66" spans="1:11" x14ac:dyDescent="0.25">
      <c r="A66" s="1" t="s">
        <v>153</v>
      </c>
      <c r="B66" s="1" t="s">
        <v>154</v>
      </c>
      <c r="C66" s="1" t="s">
        <v>150</v>
      </c>
      <c r="D66" s="1" t="s">
        <v>8</v>
      </c>
      <c r="E66" s="1" t="s">
        <v>9</v>
      </c>
      <c r="F66" s="3">
        <v>1.4745240933099999</v>
      </c>
      <c r="G66" s="3">
        <v>2.3103001117700002</v>
      </c>
      <c r="H66" s="3">
        <v>1.50237431292</v>
      </c>
      <c r="I66" s="3">
        <v>2.6003000736200002</v>
      </c>
      <c r="J66" s="3">
        <v>1.35188257987</v>
      </c>
      <c r="K66" s="3">
        <v>3.2335000038100001</v>
      </c>
    </row>
    <row r="67" spans="1:11" x14ac:dyDescent="0.25">
      <c r="A67" s="1" t="s">
        <v>155</v>
      </c>
      <c r="B67" s="1" t="s">
        <v>156</v>
      </c>
      <c r="C67" s="1" t="s">
        <v>150</v>
      </c>
      <c r="D67" s="1" t="s">
        <v>8</v>
      </c>
      <c r="E67" s="1" t="s">
        <v>9</v>
      </c>
      <c r="F67" s="3">
        <v>0</v>
      </c>
      <c r="G67" s="3">
        <v>0</v>
      </c>
      <c r="H67" s="3">
        <v>0.60908077038300001</v>
      </c>
      <c r="I67" s="3">
        <v>0.67150002718000001</v>
      </c>
      <c r="J67" s="3">
        <v>0.76119999817999995</v>
      </c>
      <c r="K67" s="3">
        <v>1.4939999580400001</v>
      </c>
    </row>
    <row r="68" spans="1:11" x14ac:dyDescent="0.25">
      <c r="A68" s="1" t="s">
        <v>157</v>
      </c>
      <c r="B68" s="1" t="s">
        <v>158</v>
      </c>
      <c r="C68" s="1" t="s">
        <v>150</v>
      </c>
      <c r="D68" s="1" t="s">
        <v>8</v>
      </c>
      <c r="E68" s="1" t="s">
        <v>9</v>
      </c>
      <c r="F68" s="3">
        <v>0</v>
      </c>
      <c r="G68" s="3">
        <v>0</v>
      </c>
      <c r="H68" s="3">
        <v>0</v>
      </c>
      <c r="I68" s="3">
        <v>0</v>
      </c>
      <c r="J68" s="3">
        <v>0.63345041419500003</v>
      </c>
      <c r="K68" s="3">
        <v>1.37320005894</v>
      </c>
    </row>
    <row r="69" spans="1:11" x14ac:dyDescent="0.25">
      <c r="A69" s="1" t="s">
        <v>159</v>
      </c>
      <c r="B69" s="1" t="s">
        <v>160</v>
      </c>
      <c r="C69" s="1" t="s">
        <v>150</v>
      </c>
      <c r="D69" s="1" t="s">
        <v>8</v>
      </c>
      <c r="E69" s="1" t="s">
        <v>9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</row>
    <row r="70" spans="1:11" x14ac:dyDescent="0.25">
      <c r="A70" s="1" t="s">
        <v>161</v>
      </c>
      <c r="B70" s="1" t="s">
        <v>162</v>
      </c>
      <c r="C70" s="1" t="s">
        <v>150</v>
      </c>
      <c r="D70" s="1" t="s">
        <v>8</v>
      </c>
      <c r="E70" s="1" t="s">
        <v>9</v>
      </c>
      <c r="F70" s="3">
        <v>0.61533928449700004</v>
      </c>
      <c r="G70" s="3">
        <v>1.1375000476799999</v>
      </c>
      <c r="H70" s="3">
        <v>0.64239776785299996</v>
      </c>
      <c r="I70" s="3">
        <v>1.1759999990500001</v>
      </c>
      <c r="J70" s="3">
        <v>0.67114135444900003</v>
      </c>
      <c r="K70" s="3">
        <v>1.2799999713900001</v>
      </c>
    </row>
    <row r="71" spans="1:11" x14ac:dyDescent="0.25">
      <c r="A71" s="1" t="s">
        <v>163</v>
      </c>
      <c r="B71" s="1" t="s">
        <v>164</v>
      </c>
      <c r="C71" s="1" t="s">
        <v>150</v>
      </c>
      <c r="D71" s="1" t="s">
        <v>8</v>
      </c>
      <c r="E71" s="1" t="s">
        <v>9</v>
      </c>
      <c r="F71" s="3">
        <v>0.57539999485000004</v>
      </c>
      <c r="G71" s="3">
        <v>0.57539999485000004</v>
      </c>
      <c r="H71" s="3">
        <v>0.59630000591300003</v>
      </c>
      <c r="I71" s="3">
        <v>0.59630000591300003</v>
      </c>
      <c r="J71" s="3">
        <v>0.675800025463</v>
      </c>
      <c r="K71" s="3">
        <v>0.675800025463</v>
      </c>
    </row>
    <row r="72" spans="1:11" x14ac:dyDescent="0.25">
      <c r="A72" s="1" t="s">
        <v>165</v>
      </c>
      <c r="B72" s="1" t="s">
        <v>166</v>
      </c>
      <c r="C72" s="1" t="s">
        <v>167</v>
      </c>
      <c r="D72" s="1" t="s">
        <v>8</v>
      </c>
      <c r="E72" s="1" t="s">
        <v>9</v>
      </c>
      <c r="F72" s="3">
        <v>0</v>
      </c>
      <c r="G72" s="3">
        <v>0</v>
      </c>
      <c r="H72" s="3">
        <v>0.60006496291300004</v>
      </c>
      <c r="I72" s="3">
        <v>0.66490000486400003</v>
      </c>
      <c r="J72" s="3">
        <v>0.62501525703600003</v>
      </c>
      <c r="K72" s="3">
        <v>1.30859994888</v>
      </c>
    </row>
    <row r="73" spans="1:11" x14ac:dyDescent="0.25">
      <c r="A73" s="1" t="s">
        <v>168</v>
      </c>
      <c r="B73" s="1" t="s">
        <v>169</v>
      </c>
      <c r="C73" s="1" t="s">
        <v>170</v>
      </c>
      <c r="D73" s="1" t="s">
        <v>8</v>
      </c>
      <c r="E73" s="1" t="s">
        <v>9</v>
      </c>
      <c r="F73" s="3">
        <v>0</v>
      </c>
      <c r="G73" s="3">
        <v>0</v>
      </c>
      <c r="H73" s="3">
        <v>0</v>
      </c>
      <c r="I73" s="3">
        <v>0</v>
      </c>
      <c r="J73" s="3">
        <v>0.61177911928700002</v>
      </c>
      <c r="K73" s="3">
        <v>0.68889999389599998</v>
      </c>
    </row>
    <row r="74" spans="1:11" x14ac:dyDescent="0.25">
      <c r="A74" s="1" t="s">
        <v>171</v>
      </c>
      <c r="B74" s="1" t="s">
        <v>172</v>
      </c>
      <c r="C74" s="1" t="s">
        <v>7</v>
      </c>
      <c r="D74" s="1" t="s">
        <v>8</v>
      </c>
      <c r="E74" s="1" t="s">
        <v>9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</row>
    <row r="75" spans="1:11" x14ac:dyDescent="0.25">
      <c r="A75" s="1" t="s">
        <v>173</v>
      </c>
      <c r="B75" s="1" t="s">
        <v>174</v>
      </c>
      <c r="C75" s="1" t="s">
        <v>7</v>
      </c>
      <c r="D75" s="1" t="s">
        <v>8</v>
      </c>
      <c r="E75" s="1" t="s">
        <v>9</v>
      </c>
      <c r="F75" s="3">
        <v>0.69019007660099996</v>
      </c>
      <c r="G75" s="3">
        <v>1.17970001698</v>
      </c>
      <c r="H75" s="3">
        <v>0.84281993254599996</v>
      </c>
      <c r="I75" s="3">
        <v>1.2251000404400001</v>
      </c>
      <c r="J75" s="3">
        <v>1.0664977047099999</v>
      </c>
      <c r="K75" s="3">
        <v>1.43789994717</v>
      </c>
    </row>
    <row r="76" spans="1:11" x14ac:dyDescent="0.25">
      <c r="A76" s="1" t="s">
        <v>175</v>
      </c>
      <c r="B76" s="1" t="s">
        <v>176</v>
      </c>
      <c r="C76" s="1" t="s">
        <v>7</v>
      </c>
      <c r="D76" s="1" t="s">
        <v>8</v>
      </c>
      <c r="E76" s="1" t="s">
        <v>9</v>
      </c>
      <c r="F76" s="3">
        <v>0.71480000019099998</v>
      </c>
      <c r="G76" s="3">
        <v>0.71480000019099998</v>
      </c>
      <c r="H76" s="3">
        <v>1.48269999027</v>
      </c>
      <c r="I76" s="3">
        <v>1.48269999027</v>
      </c>
      <c r="J76" s="3">
        <v>1.22221334378</v>
      </c>
      <c r="K76" s="3">
        <v>2.5548000335699999</v>
      </c>
    </row>
    <row r="77" spans="1:11" x14ac:dyDescent="0.25">
      <c r="A77" s="1" t="s">
        <v>177</v>
      </c>
      <c r="B77" s="1" t="s">
        <v>178</v>
      </c>
      <c r="C77" s="1" t="s">
        <v>7</v>
      </c>
      <c r="D77" s="1" t="s">
        <v>37</v>
      </c>
      <c r="E77" s="1" t="s">
        <v>37</v>
      </c>
      <c r="F77" s="3">
        <v>1.3392313895800001</v>
      </c>
      <c r="G77" s="3">
        <v>2.3351662159000002</v>
      </c>
      <c r="H77" s="3">
        <v>1.4530628061199999</v>
      </c>
      <c r="I77" s="3">
        <v>3.6251449585</v>
      </c>
      <c r="J77" s="3">
        <v>2.02882291935</v>
      </c>
      <c r="K77" s="3">
        <v>7.4538621902499997</v>
      </c>
    </row>
    <row r="78" spans="1:11" x14ac:dyDescent="0.25">
      <c r="A78" s="1" t="s">
        <v>179</v>
      </c>
      <c r="B78" s="1" t="s">
        <v>180</v>
      </c>
      <c r="C78" s="1" t="s">
        <v>7</v>
      </c>
      <c r="D78" s="1" t="s">
        <v>8</v>
      </c>
      <c r="E78" s="1" t="s">
        <v>9</v>
      </c>
      <c r="F78" s="3">
        <v>0</v>
      </c>
      <c r="G78" s="3">
        <v>0</v>
      </c>
      <c r="H78" s="3">
        <v>0</v>
      </c>
      <c r="I78" s="3">
        <v>0</v>
      </c>
      <c r="J78" s="3">
        <v>0.61518790527800005</v>
      </c>
      <c r="K78" s="3">
        <v>0.693599998951</v>
      </c>
    </row>
    <row r="79" spans="1:11" x14ac:dyDescent="0.25">
      <c r="A79" s="1" t="s">
        <v>181</v>
      </c>
      <c r="B79" s="1" t="s">
        <v>182</v>
      </c>
      <c r="C79" s="1" t="s">
        <v>7</v>
      </c>
      <c r="D79" s="1" t="s">
        <v>8</v>
      </c>
      <c r="E79" s="1" t="s">
        <v>9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</row>
    <row r="80" spans="1:11" x14ac:dyDescent="0.25">
      <c r="A80" s="1" t="s">
        <v>183</v>
      </c>
      <c r="B80" s="1" t="s">
        <v>184</v>
      </c>
      <c r="C80" s="1" t="s">
        <v>7</v>
      </c>
      <c r="D80" s="1" t="s">
        <v>8</v>
      </c>
      <c r="E80" s="1" t="s">
        <v>9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</row>
    <row r="81" spans="1:11" x14ac:dyDescent="0.25">
      <c r="A81" s="1" t="s">
        <v>185</v>
      </c>
      <c r="B81" s="1" t="s">
        <v>186</v>
      </c>
      <c r="C81" s="1" t="s">
        <v>7</v>
      </c>
      <c r="D81" s="1" t="s">
        <v>8</v>
      </c>
      <c r="E81" s="1" t="s">
        <v>9</v>
      </c>
      <c r="F81" s="3">
        <v>0</v>
      </c>
      <c r="G81" s="3">
        <v>0</v>
      </c>
      <c r="H81" s="3">
        <v>0</v>
      </c>
      <c r="I81" s="3">
        <v>0</v>
      </c>
      <c r="J81" s="3">
        <v>0.585952934097</v>
      </c>
      <c r="K81" s="3">
        <v>0.61699998378800003</v>
      </c>
    </row>
    <row r="82" spans="1:11" x14ac:dyDescent="0.25">
      <c r="A82" s="1" t="s">
        <v>187</v>
      </c>
      <c r="B82" s="1" t="s">
        <v>188</v>
      </c>
      <c r="C82" s="1" t="s">
        <v>24</v>
      </c>
      <c r="D82" s="1" t="s">
        <v>37</v>
      </c>
      <c r="E82" s="1" t="s">
        <v>37</v>
      </c>
      <c r="F82" s="3">
        <v>2.11064634884</v>
      </c>
      <c r="G82" s="3">
        <v>3.3796000480699999</v>
      </c>
      <c r="H82" s="3">
        <v>2.9122462484699998</v>
      </c>
      <c r="I82" s="3">
        <v>5.1217999458300003</v>
      </c>
      <c r="J82" s="3">
        <v>3.37966886225</v>
      </c>
      <c r="K82" s="3">
        <v>8.6451997757000001</v>
      </c>
    </row>
    <row r="83" spans="1:11" x14ac:dyDescent="0.25">
      <c r="A83" s="1" t="s">
        <v>189</v>
      </c>
      <c r="B83" s="1" t="s">
        <v>190</v>
      </c>
      <c r="C83" s="1" t="s">
        <v>7</v>
      </c>
      <c r="D83" s="1" t="s">
        <v>8</v>
      </c>
      <c r="E83" s="1" t="s">
        <v>9</v>
      </c>
      <c r="F83" s="3">
        <v>0.69115198749399998</v>
      </c>
      <c r="G83" s="3">
        <v>2.0134999751999998</v>
      </c>
      <c r="H83" s="3">
        <v>0.79951828480999998</v>
      </c>
      <c r="I83" s="3">
        <v>2.5043001174900001</v>
      </c>
      <c r="J83" s="3">
        <v>1.40951885784</v>
      </c>
      <c r="K83" s="3">
        <v>3.9549000263199998</v>
      </c>
    </row>
    <row r="84" spans="1:11" x14ac:dyDescent="0.25">
      <c r="A84" s="1" t="s">
        <v>191</v>
      </c>
      <c r="B84" s="1" t="s">
        <v>192</v>
      </c>
      <c r="C84" s="1" t="s">
        <v>7</v>
      </c>
      <c r="D84" s="1" t="s">
        <v>8</v>
      </c>
      <c r="E84" s="1" t="s">
        <v>9</v>
      </c>
      <c r="F84" s="3">
        <v>0</v>
      </c>
      <c r="G84" s="3">
        <v>0</v>
      </c>
      <c r="H84" s="3">
        <v>0</v>
      </c>
      <c r="I84" s="3">
        <v>0</v>
      </c>
      <c r="J84" s="3">
        <v>0.64008908729299996</v>
      </c>
      <c r="K84" s="3">
        <v>0.84719997644400002</v>
      </c>
    </row>
    <row r="85" spans="1:11" x14ac:dyDescent="0.25">
      <c r="A85" s="1" t="s">
        <v>193</v>
      </c>
      <c r="B85" s="1" t="s">
        <v>194</v>
      </c>
      <c r="C85" s="1" t="s">
        <v>7</v>
      </c>
      <c r="D85" s="1" t="s">
        <v>8</v>
      </c>
      <c r="E85" s="1" t="s">
        <v>9</v>
      </c>
      <c r="F85" s="3">
        <v>1.1946714281199999</v>
      </c>
      <c r="G85" s="3">
        <v>1.78589999676</v>
      </c>
      <c r="H85" s="3">
        <v>1.6568748290599999</v>
      </c>
      <c r="I85" s="3">
        <v>2.4756999015800001</v>
      </c>
      <c r="J85" s="3">
        <v>3.0400957468500001</v>
      </c>
      <c r="K85" s="3">
        <v>5.2582998275800001</v>
      </c>
    </row>
    <row r="86" spans="1:11" x14ac:dyDescent="0.25">
      <c r="A86" s="1" t="s">
        <v>195</v>
      </c>
      <c r="B86" s="1" t="s">
        <v>196</v>
      </c>
      <c r="C86" s="1" t="s">
        <v>7</v>
      </c>
      <c r="D86" s="1" t="s">
        <v>8</v>
      </c>
      <c r="E86" s="1" t="s">
        <v>9</v>
      </c>
      <c r="F86" s="3">
        <v>1.33751426424</v>
      </c>
      <c r="G86" s="3">
        <v>1.51300001144</v>
      </c>
      <c r="H86" s="3">
        <v>1.1925533374199999</v>
      </c>
      <c r="I86" s="3">
        <v>1.7129000425300001</v>
      </c>
      <c r="J86" s="3">
        <v>0.89931905695400005</v>
      </c>
      <c r="K86" s="3">
        <v>1.84700000286</v>
      </c>
    </row>
    <row r="87" spans="1:11" x14ac:dyDescent="0.25">
      <c r="A87" s="1" t="s">
        <v>197</v>
      </c>
      <c r="B87" s="1" t="s">
        <v>198</v>
      </c>
      <c r="C87" s="1" t="s">
        <v>7</v>
      </c>
      <c r="D87" s="1" t="s">
        <v>8</v>
      </c>
      <c r="E87" s="1" t="s">
        <v>9</v>
      </c>
      <c r="F87" s="3">
        <v>0.94237769429499996</v>
      </c>
      <c r="G87" s="3">
        <v>1.30190002918</v>
      </c>
      <c r="H87" s="3">
        <v>0.92484605781100004</v>
      </c>
      <c r="I87" s="3">
        <v>1.36170005798</v>
      </c>
      <c r="J87" s="3">
        <v>0.76654206262400004</v>
      </c>
      <c r="K87" s="3">
        <v>1.50100004673</v>
      </c>
    </row>
    <row r="88" spans="1:11" x14ac:dyDescent="0.25">
      <c r="A88" s="1" t="s">
        <v>199</v>
      </c>
      <c r="B88" s="1" t="s">
        <v>200</v>
      </c>
      <c r="C88" s="1" t="s">
        <v>7</v>
      </c>
      <c r="D88" s="1" t="s">
        <v>8</v>
      </c>
      <c r="E88" s="1" t="s">
        <v>9</v>
      </c>
      <c r="F88" s="3">
        <v>0</v>
      </c>
      <c r="G88" s="3">
        <v>0</v>
      </c>
      <c r="H88" s="3">
        <v>0.59630000591300003</v>
      </c>
      <c r="I88" s="3">
        <v>0.59630000591300003</v>
      </c>
      <c r="J88" s="3">
        <v>0.60618208288499997</v>
      </c>
      <c r="K88" s="3">
        <v>0.70340001583099998</v>
      </c>
    </row>
    <row r="89" spans="1:11" x14ac:dyDescent="0.25">
      <c r="A89" s="1" t="s">
        <v>201</v>
      </c>
      <c r="B89" s="1" t="s">
        <v>202</v>
      </c>
      <c r="C89" s="1" t="s">
        <v>7</v>
      </c>
      <c r="D89" s="1" t="s">
        <v>8</v>
      </c>
      <c r="E89" s="1" t="s">
        <v>9</v>
      </c>
      <c r="F89" s="3">
        <v>0</v>
      </c>
      <c r="G89" s="3">
        <v>0</v>
      </c>
      <c r="H89" s="3">
        <v>0</v>
      </c>
      <c r="I89" s="3">
        <v>0</v>
      </c>
      <c r="J89" s="3">
        <v>0.60782696758800003</v>
      </c>
      <c r="K89" s="3">
        <v>0.64719998836500003</v>
      </c>
    </row>
    <row r="90" spans="1:11" x14ac:dyDescent="0.25">
      <c r="A90" s="1" t="s">
        <v>203</v>
      </c>
      <c r="B90" s="1" t="s">
        <v>204</v>
      </c>
      <c r="C90" s="1" t="s">
        <v>7</v>
      </c>
      <c r="D90" s="1" t="s">
        <v>8</v>
      </c>
      <c r="E90" s="1" t="s">
        <v>9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</row>
    <row r="91" spans="1:11" x14ac:dyDescent="0.25">
      <c r="A91" s="1" t="s">
        <v>205</v>
      </c>
      <c r="B91" s="1" t="s">
        <v>206</v>
      </c>
      <c r="C91" s="1" t="s">
        <v>7</v>
      </c>
      <c r="D91" s="1" t="s">
        <v>8</v>
      </c>
      <c r="E91" s="1" t="s">
        <v>9</v>
      </c>
      <c r="F91" s="3">
        <v>1.59503869857</v>
      </c>
      <c r="G91" s="3">
        <v>2.6094999313399998</v>
      </c>
      <c r="H91" s="3">
        <v>1.2875364600899999</v>
      </c>
      <c r="I91" s="3">
        <v>3.3612999916100001</v>
      </c>
      <c r="J91" s="3">
        <v>1.70013137457</v>
      </c>
      <c r="K91" s="3">
        <v>7.1005001068100002</v>
      </c>
    </row>
    <row r="92" spans="1:11" x14ac:dyDescent="0.25">
      <c r="A92" s="1" t="s">
        <v>207</v>
      </c>
      <c r="B92" s="1" t="s">
        <v>208</v>
      </c>
      <c r="C92" s="1" t="s">
        <v>7</v>
      </c>
      <c r="D92" s="1" t="s">
        <v>8</v>
      </c>
      <c r="E92" s="1" t="s">
        <v>9</v>
      </c>
      <c r="F92" s="3">
        <v>0</v>
      </c>
      <c r="G92" s="3">
        <v>0</v>
      </c>
      <c r="H92" s="3">
        <v>0.59737142154099998</v>
      </c>
      <c r="I92" s="3">
        <v>0.62639999389599998</v>
      </c>
      <c r="J92" s="3">
        <v>0.636319407703</v>
      </c>
      <c r="K92" s="3">
        <v>0.75919997692100005</v>
      </c>
    </row>
    <row r="93" spans="1:11" x14ac:dyDescent="0.25">
      <c r="A93" s="1" t="s">
        <v>209</v>
      </c>
      <c r="B93" s="1" t="s">
        <v>210</v>
      </c>
      <c r="C93" s="1" t="s">
        <v>7</v>
      </c>
      <c r="D93" s="1" t="s">
        <v>8</v>
      </c>
      <c r="E93" s="1" t="s">
        <v>9</v>
      </c>
      <c r="F93" s="3">
        <v>1.4432687774799999</v>
      </c>
      <c r="G93" s="3">
        <v>2.7767000198399998</v>
      </c>
      <c r="H93" s="3">
        <v>2.0613913355500002</v>
      </c>
      <c r="I93" s="3">
        <v>4.0588998794600002</v>
      </c>
      <c r="J93" s="3">
        <v>4.1204053976799999</v>
      </c>
      <c r="K93" s="3">
        <v>8.4075002670300005</v>
      </c>
    </row>
    <row r="94" spans="1:11" x14ac:dyDescent="0.25">
      <c r="A94" s="1" t="s">
        <v>211</v>
      </c>
      <c r="B94" s="1" t="s">
        <v>212</v>
      </c>
      <c r="C94" s="1" t="s">
        <v>7</v>
      </c>
      <c r="D94" s="1" t="s">
        <v>8</v>
      </c>
      <c r="E94" s="1" t="s">
        <v>9</v>
      </c>
      <c r="F94" s="3">
        <v>0</v>
      </c>
      <c r="G94" s="3">
        <v>0</v>
      </c>
      <c r="H94" s="3">
        <v>0</v>
      </c>
      <c r="I94" s="3">
        <v>0</v>
      </c>
      <c r="J94" s="3">
        <v>0.66564769194700002</v>
      </c>
      <c r="K94" s="3">
        <v>1.1862000227</v>
      </c>
    </row>
    <row r="95" spans="1:11" x14ac:dyDescent="0.25">
      <c r="A95" s="1" t="s">
        <v>213</v>
      </c>
      <c r="B95" s="1" t="s">
        <v>214</v>
      </c>
      <c r="C95" s="1" t="s">
        <v>7</v>
      </c>
      <c r="D95" s="1" t="s">
        <v>8</v>
      </c>
      <c r="E95" s="1" t="s">
        <v>9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</row>
    <row r="96" spans="1:11" x14ac:dyDescent="0.25">
      <c r="A96" s="1" t="s">
        <v>215</v>
      </c>
      <c r="B96" s="1" t="s">
        <v>216</v>
      </c>
      <c r="C96" s="1" t="s">
        <v>7</v>
      </c>
      <c r="D96" s="1" t="s">
        <v>8</v>
      </c>
      <c r="E96" s="1" t="s">
        <v>9</v>
      </c>
      <c r="F96" s="3">
        <v>0.66976177488999999</v>
      </c>
      <c r="G96" s="3">
        <v>1.39789998531</v>
      </c>
      <c r="H96" s="3">
        <v>0.68614665768799998</v>
      </c>
      <c r="I96" s="3">
        <v>1.54789996147</v>
      </c>
      <c r="J96" s="3">
        <v>0.75015890054099998</v>
      </c>
      <c r="K96" s="3">
        <v>2.7058999538399999</v>
      </c>
    </row>
    <row r="97" spans="1:11" x14ac:dyDescent="0.25">
      <c r="A97" s="1" t="s">
        <v>217</v>
      </c>
      <c r="B97" s="1" t="s">
        <v>218</v>
      </c>
      <c r="C97" s="1" t="s">
        <v>7</v>
      </c>
      <c r="D97" s="1" t="s">
        <v>8</v>
      </c>
      <c r="E97" s="1" t="s">
        <v>9</v>
      </c>
      <c r="F97" s="3">
        <v>1.23396899364</v>
      </c>
      <c r="G97" s="3">
        <v>2.0905001163499999</v>
      </c>
      <c r="H97" s="3">
        <v>1.2312543923799999</v>
      </c>
      <c r="I97" s="3">
        <v>2.35730004311</v>
      </c>
      <c r="J97" s="3">
        <v>1.20508834152</v>
      </c>
      <c r="K97" s="3">
        <v>2.5625</v>
      </c>
    </row>
    <row r="98" spans="1:11" x14ac:dyDescent="0.25">
      <c r="A98" s="1" t="s">
        <v>219</v>
      </c>
      <c r="B98" s="1" t="s">
        <v>220</v>
      </c>
      <c r="C98" s="1" t="s">
        <v>7</v>
      </c>
      <c r="D98" s="1" t="s">
        <v>8</v>
      </c>
      <c r="E98" s="1" t="s">
        <v>9</v>
      </c>
      <c r="F98" s="3">
        <v>1.7056536817900001</v>
      </c>
      <c r="G98" s="3">
        <v>2.8096001148199998</v>
      </c>
      <c r="H98" s="3">
        <v>2.11221926734</v>
      </c>
      <c r="I98" s="3">
        <v>3.7850999832199999</v>
      </c>
      <c r="J98" s="3">
        <v>4.1491315539100002</v>
      </c>
      <c r="K98" s="3">
        <v>9.3774003982499998</v>
      </c>
    </row>
    <row r="99" spans="1:11" x14ac:dyDescent="0.25">
      <c r="A99" s="1" t="s">
        <v>221</v>
      </c>
      <c r="B99" s="1" t="s">
        <v>222</v>
      </c>
      <c r="C99" s="1" t="s">
        <v>7</v>
      </c>
      <c r="D99" s="1" t="s">
        <v>8</v>
      </c>
      <c r="E99" s="1" t="s">
        <v>9</v>
      </c>
      <c r="F99" s="3">
        <v>1.107679576</v>
      </c>
      <c r="G99" s="3">
        <v>1.8600000143099999</v>
      </c>
      <c r="H99" s="3">
        <v>1.3893908207600001</v>
      </c>
      <c r="I99" s="3">
        <v>2.4328999519300001</v>
      </c>
      <c r="J99" s="3">
        <v>2.3573142810999999</v>
      </c>
      <c r="K99" s="3">
        <v>6.5626997947700003</v>
      </c>
    </row>
    <row r="100" spans="1:11" x14ac:dyDescent="0.25">
      <c r="A100" s="1" t="s">
        <v>223</v>
      </c>
      <c r="B100" s="1" t="s">
        <v>224</v>
      </c>
      <c r="C100" s="1" t="s">
        <v>7</v>
      </c>
      <c r="D100" s="1" t="s">
        <v>8</v>
      </c>
      <c r="E100" s="1" t="s">
        <v>9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</row>
    <row r="101" spans="1:11" x14ac:dyDescent="0.25">
      <c r="A101" s="1" t="s">
        <v>225</v>
      </c>
      <c r="B101" s="1" t="s">
        <v>226</v>
      </c>
      <c r="C101" s="1" t="s">
        <v>7</v>
      </c>
      <c r="D101" s="1" t="s">
        <v>8</v>
      </c>
      <c r="E101" s="1" t="s">
        <v>9</v>
      </c>
      <c r="F101" s="3">
        <v>1.0522103433000001</v>
      </c>
      <c r="G101" s="3">
        <v>1.74849998951</v>
      </c>
      <c r="H101" s="3">
        <v>0.74834232501599995</v>
      </c>
      <c r="I101" s="3">
        <v>1.7797000408200001</v>
      </c>
      <c r="J101" s="3">
        <v>0.821893454468</v>
      </c>
      <c r="K101" s="3">
        <v>1.8863999843599999</v>
      </c>
    </row>
    <row r="102" spans="1:11" x14ac:dyDescent="0.25">
      <c r="A102" s="1" t="s">
        <v>227</v>
      </c>
      <c r="B102" s="1" t="s">
        <v>228</v>
      </c>
      <c r="C102" s="1" t="s">
        <v>7</v>
      </c>
      <c r="D102" s="1" t="s">
        <v>8</v>
      </c>
      <c r="E102" s="1" t="s">
        <v>9</v>
      </c>
      <c r="F102" s="3">
        <v>1.09029091488</v>
      </c>
      <c r="G102" s="3">
        <v>1.73090004921</v>
      </c>
      <c r="H102" s="3">
        <v>1.45695283953</v>
      </c>
      <c r="I102" s="3">
        <v>2.7086999416399999</v>
      </c>
      <c r="J102" s="3">
        <v>1.10621405621</v>
      </c>
      <c r="K102" s="3">
        <v>7.9507999420199997</v>
      </c>
    </row>
    <row r="103" spans="1:11" x14ac:dyDescent="0.25">
      <c r="A103" s="1" t="s">
        <v>229</v>
      </c>
      <c r="B103" s="1" t="s">
        <v>230</v>
      </c>
      <c r="C103" s="1" t="s">
        <v>7</v>
      </c>
      <c r="D103" s="1" t="s">
        <v>8</v>
      </c>
      <c r="E103" s="1" t="s">
        <v>9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</row>
    <row r="104" spans="1:11" x14ac:dyDescent="0.25">
      <c r="A104" s="1" t="s">
        <v>231</v>
      </c>
      <c r="B104" s="1" t="s">
        <v>232</v>
      </c>
      <c r="C104" s="1" t="s">
        <v>7</v>
      </c>
      <c r="D104" s="1" t="s">
        <v>8</v>
      </c>
      <c r="E104" s="1" t="s">
        <v>9</v>
      </c>
      <c r="F104" s="3">
        <v>0</v>
      </c>
      <c r="G104" s="3">
        <v>0</v>
      </c>
      <c r="H104" s="3">
        <v>0</v>
      </c>
      <c r="I104" s="3">
        <v>0</v>
      </c>
      <c r="J104" s="3">
        <v>0.60527964689799996</v>
      </c>
      <c r="K104" s="3">
        <v>0.65341222286199996</v>
      </c>
    </row>
    <row r="105" spans="1:11" x14ac:dyDescent="0.25">
      <c r="A105" s="1" t="s">
        <v>233</v>
      </c>
      <c r="B105" s="1" t="s">
        <v>234</v>
      </c>
      <c r="C105" s="1" t="s">
        <v>7</v>
      </c>
      <c r="D105" s="1" t="s">
        <v>8</v>
      </c>
      <c r="E105" s="1" t="s">
        <v>9</v>
      </c>
      <c r="F105" s="3">
        <v>0.63051033636599996</v>
      </c>
      <c r="G105" s="3">
        <v>1.21679997444</v>
      </c>
      <c r="H105" s="3">
        <v>0.68259886719999996</v>
      </c>
      <c r="I105" s="3">
        <v>1.4790999889400001</v>
      </c>
      <c r="J105" s="3">
        <v>0.82071528284299999</v>
      </c>
      <c r="K105" s="3">
        <v>2.0201001167300001</v>
      </c>
    </row>
    <row r="106" spans="1:11" x14ac:dyDescent="0.25">
      <c r="A106" s="1" t="s">
        <v>235</v>
      </c>
      <c r="B106" s="1" t="s">
        <v>236</v>
      </c>
      <c r="C106" s="1" t="s">
        <v>7</v>
      </c>
      <c r="D106" s="1" t="s">
        <v>37</v>
      </c>
      <c r="E106" s="1" t="s">
        <v>37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</row>
    <row r="107" spans="1:11" x14ac:dyDescent="0.25">
      <c r="A107" s="1" t="s">
        <v>237</v>
      </c>
      <c r="B107" s="1" t="s">
        <v>238</v>
      </c>
      <c r="C107" s="1" t="s">
        <v>7</v>
      </c>
      <c r="D107" s="1" t="s">
        <v>8</v>
      </c>
      <c r="E107" s="1" t="s">
        <v>9</v>
      </c>
      <c r="F107" s="3">
        <v>0</v>
      </c>
      <c r="G107" s="3">
        <v>0</v>
      </c>
      <c r="H107" s="3">
        <v>0</v>
      </c>
      <c r="I107" s="3">
        <v>0</v>
      </c>
      <c r="J107" s="3">
        <v>0.606260064692</v>
      </c>
      <c r="K107" s="3">
        <v>0.72390002012300003</v>
      </c>
    </row>
    <row r="108" spans="1:11" x14ac:dyDescent="0.25">
      <c r="A108" s="1" t="s">
        <v>239</v>
      </c>
      <c r="B108" s="1" t="s">
        <v>240</v>
      </c>
      <c r="C108" s="1" t="s">
        <v>7</v>
      </c>
      <c r="D108" s="1" t="s">
        <v>8</v>
      </c>
      <c r="E108" s="1" t="s">
        <v>9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</row>
    <row r="109" spans="1:11" x14ac:dyDescent="0.25">
      <c r="A109" s="1" t="s">
        <v>241</v>
      </c>
      <c r="B109" s="1" t="s">
        <v>242</v>
      </c>
      <c r="C109" s="1" t="s">
        <v>7</v>
      </c>
      <c r="D109" s="1" t="s">
        <v>8</v>
      </c>
      <c r="E109" s="1" t="s">
        <v>9</v>
      </c>
      <c r="F109" s="3">
        <v>1.12847247023</v>
      </c>
      <c r="G109" s="3">
        <v>1.71370005608</v>
      </c>
      <c r="H109" s="3">
        <v>1.2684986283299999</v>
      </c>
      <c r="I109" s="3">
        <v>1.8944000005699999</v>
      </c>
      <c r="J109" s="3">
        <v>1.49051286122</v>
      </c>
      <c r="K109" s="3">
        <v>2.35809993744</v>
      </c>
    </row>
    <row r="110" spans="1:11" x14ac:dyDescent="0.25">
      <c r="A110" s="1" t="s">
        <v>243</v>
      </c>
      <c r="B110" s="1" t="s">
        <v>244</v>
      </c>
      <c r="C110" s="1" t="s">
        <v>7</v>
      </c>
      <c r="D110" s="1" t="s">
        <v>8</v>
      </c>
      <c r="E110" s="1" t="s">
        <v>9</v>
      </c>
      <c r="F110" s="3">
        <v>0</v>
      </c>
      <c r="G110" s="3">
        <v>0</v>
      </c>
      <c r="H110" s="3">
        <v>0</v>
      </c>
      <c r="I110" s="3">
        <v>0</v>
      </c>
      <c r="J110" s="3">
        <v>0.635064568823</v>
      </c>
      <c r="K110" s="3">
        <v>0.77890002727499996</v>
      </c>
    </row>
    <row r="111" spans="1:11" x14ac:dyDescent="0.25">
      <c r="A111" s="1" t="s">
        <v>245</v>
      </c>
      <c r="B111" s="1" t="s">
        <v>246</v>
      </c>
      <c r="C111" s="1" t="s">
        <v>247</v>
      </c>
      <c r="D111" s="1" t="s">
        <v>8</v>
      </c>
      <c r="E111" s="1" t="s">
        <v>9</v>
      </c>
      <c r="F111" s="3">
        <v>0</v>
      </c>
      <c r="G111" s="3">
        <v>0</v>
      </c>
      <c r="H111" s="3">
        <v>0</v>
      </c>
      <c r="I111" s="3">
        <v>0</v>
      </c>
      <c r="J111" s="3">
        <v>0.59759998321499996</v>
      </c>
      <c r="K111" s="3">
        <v>0.59759998321499996</v>
      </c>
    </row>
    <row r="112" spans="1:11" x14ac:dyDescent="0.25">
      <c r="A112" s="1" t="s">
        <v>248</v>
      </c>
      <c r="B112" s="1" t="s">
        <v>249</v>
      </c>
      <c r="C112" s="1" t="s">
        <v>40</v>
      </c>
      <c r="D112" s="1" t="s">
        <v>8</v>
      </c>
      <c r="E112" s="1" t="s">
        <v>9</v>
      </c>
      <c r="F112" s="3">
        <v>0.93049444920500002</v>
      </c>
      <c r="G112" s="3">
        <v>1.33659994602</v>
      </c>
      <c r="H112" s="3">
        <v>0.95785682843300002</v>
      </c>
      <c r="I112" s="3">
        <v>1.35230004787</v>
      </c>
      <c r="J112" s="3">
        <v>0.78430625135800003</v>
      </c>
      <c r="K112" s="3">
        <v>1.4394999742500001</v>
      </c>
    </row>
    <row r="113" spans="1:11" x14ac:dyDescent="0.25">
      <c r="A113" s="1" t="s">
        <v>250</v>
      </c>
      <c r="B113" s="1" t="s">
        <v>251</v>
      </c>
      <c r="C113" s="1" t="s">
        <v>40</v>
      </c>
      <c r="D113" s="1" t="s">
        <v>8</v>
      </c>
      <c r="E113" s="1" t="s">
        <v>9</v>
      </c>
      <c r="F113" s="3">
        <v>0</v>
      </c>
      <c r="G113" s="3">
        <v>0</v>
      </c>
      <c r="H113" s="3">
        <v>0</v>
      </c>
      <c r="I113" s="3">
        <v>0</v>
      </c>
      <c r="J113" s="3">
        <v>0.677857238837</v>
      </c>
      <c r="K113" s="3">
        <v>1.33259999752</v>
      </c>
    </row>
    <row r="114" spans="1:11" x14ac:dyDescent="0.25">
      <c r="A114" s="1" t="s">
        <v>252</v>
      </c>
      <c r="B114" s="1" t="s">
        <v>253</v>
      </c>
      <c r="C114" s="1" t="s">
        <v>254</v>
      </c>
      <c r="D114" s="1" t="s">
        <v>37</v>
      </c>
      <c r="E114" s="1" t="s">
        <v>37</v>
      </c>
      <c r="F114" s="3">
        <v>1.04611726102</v>
      </c>
      <c r="G114" s="3">
        <v>1.8703308105500001</v>
      </c>
      <c r="H114" s="3">
        <v>1.20080130835</v>
      </c>
      <c r="I114" s="3">
        <v>1.9828851222999999</v>
      </c>
      <c r="J114" s="3">
        <v>1.7982952289</v>
      </c>
      <c r="K114" s="3">
        <v>3.12364387512</v>
      </c>
    </row>
    <row r="115" spans="1:11" x14ac:dyDescent="0.25">
      <c r="A115" s="1" t="s">
        <v>255</v>
      </c>
      <c r="B115" s="1" t="s">
        <v>256</v>
      </c>
      <c r="C115" s="1" t="s">
        <v>257</v>
      </c>
      <c r="D115" s="1" t="s">
        <v>8</v>
      </c>
      <c r="E115" s="1" t="s">
        <v>9</v>
      </c>
      <c r="F115" s="3">
        <v>1.10701212997</v>
      </c>
      <c r="G115" s="3">
        <v>1.3499714136100001</v>
      </c>
      <c r="H115" s="3">
        <v>1.15790296668</v>
      </c>
      <c r="I115" s="3">
        <v>1.3630287647199999</v>
      </c>
      <c r="J115" s="3">
        <v>1.0259739700699999</v>
      </c>
      <c r="K115" s="3">
        <v>1.46626722813</v>
      </c>
    </row>
    <row r="116" spans="1:11" x14ac:dyDescent="0.25">
      <c r="A116" s="1" t="s">
        <v>258</v>
      </c>
      <c r="B116" s="1" t="s">
        <v>259</v>
      </c>
      <c r="C116" s="1" t="s">
        <v>24</v>
      </c>
      <c r="D116" s="1" t="s">
        <v>8</v>
      </c>
      <c r="E116" s="1" t="s">
        <v>9</v>
      </c>
      <c r="F116" s="3">
        <v>0</v>
      </c>
      <c r="G116" s="3">
        <v>0</v>
      </c>
      <c r="H116" s="3">
        <v>0.83454998582600004</v>
      </c>
      <c r="I116" s="3">
        <v>1.2067999839800001</v>
      </c>
      <c r="J116" s="3">
        <v>0.72382914847400004</v>
      </c>
      <c r="K116" s="3">
        <v>1.41600000858</v>
      </c>
    </row>
    <row r="117" spans="1:11" x14ac:dyDescent="0.25">
      <c r="A117" s="1" t="s">
        <v>260</v>
      </c>
      <c r="B117" s="1" t="s">
        <v>261</v>
      </c>
      <c r="C117" s="1" t="s">
        <v>24</v>
      </c>
      <c r="D117" s="1" t="s">
        <v>8</v>
      </c>
      <c r="E117" s="1" t="s">
        <v>9</v>
      </c>
      <c r="F117" s="3">
        <v>0</v>
      </c>
      <c r="G117" s="3">
        <v>0</v>
      </c>
      <c r="H117" s="3">
        <v>1.42299997807</v>
      </c>
      <c r="I117" s="3">
        <v>1.42299997807</v>
      </c>
      <c r="J117" s="3">
        <v>2.71206639624</v>
      </c>
      <c r="K117" s="3">
        <v>6.3800997734099996</v>
      </c>
    </row>
    <row r="118" spans="1:11" x14ac:dyDescent="0.25">
      <c r="A118" s="1" t="s">
        <v>262</v>
      </c>
      <c r="B118" s="1" t="s">
        <v>263</v>
      </c>
      <c r="C118" s="1" t="s">
        <v>24</v>
      </c>
      <c r="D118" s="1" t="s">
        <v>8</v>
      </c>
      <c r="E118" s="1" t="s">
        <v>9</v>
      </c>
      <c r="F118" s="3">
        <v>0.66367692672300005</v>
      </c>
      <c r="G118" s="3">
        <v>1.2351000309</v>
      </c>
      <c r="H118" s="3">
        <v>0.69107350970199999</v>
      </c>
      <c r="I118" s="3">
        <v>1.49109995365</v>
      </c>
      <c r="J118" s="3">
        <v>0.69911599777300004</v>
      </c>
      <c r="K118" s="3">
        <v>1.75100004673</v>
      </c>
    </row>
    <row r="119" spans="1:11" x14ac:dyDescent="0.25">
      <c r="A119" s="1" t="s">
        <v>264</v>
      </c>
      <c r="B119" s="1" t="s">
        <v>265</v>
      </c>
      <c r="C119" s="1" t="s">
        <v>24</v>
      </c>
      <c r="D119" s="1" t="s">
        <v>8</v>
      </c>
      <c r="E119" s="1" t="s">
        <v>9</v>
      </c>
      <c r="F119" s="3">
        <v>1.5382727384599999</v>
      </c>
      <c r="G119" s="3">
        <v>2.7532000541700001</v>
      </c>
      <c r="H119" s="3">
        <v>2.4836733659100001</v>
      </c>
      <c r="I119" s="3">
        <v>4.5006999969499999</v>
      </c>
      <c r="J119" s="3">
        <v>3.0603991607799998</v>
      </c>
      <c r="K119" s="3">
        <v>8.8283996582000004</v>
      </c>
    </row>
    <row r="120" spans="1:11" x14ac:dyDescent="0.25">
      <c r="A120" s="1" t="s">
        <v>266</v>
      </c>
      <c r="B120" s="1" t="s">
        <v>267</v>
      </c>
      <c r="C120" s="1" t="s">
        <v>24</v>
      </c>
      <c r="D120" s="1" t="s">
        <v>8</v>
      </c>
      <c r="E120" s="1" t="s">
        <v>9</v>
      </c>
      <c r="F120" s="3">
        <v>0</v>
      </c>
      <c r="G120" s="3">
        <v>0</v>
      </c>
      <c r="H120" s="3">
        <v>0</v>
      </c>
      <c r="I120" s="3">
        <v>0</v>
      </c>
      <c r="J120" s="3">
        <v>0.60659998655299996</v>
      </c>
      <c r="K120" s="3">
        <v>0.60659998655299996</v>
      </c>
    </row>
    <row r="121" spans="1:11" x14ac:dyDescent="0.25">
      <c r="A121" s="1" t="s">
        <v>268</v>
      </c>
      <c r="B121" s="1" t="s">
        <v>269</v>
      </c>
      <c r="C121" s="1" t="s">
        <v>270</v>
      </c>
      <c r="D121" s="1" t="s">
        <v>8</v>
      </c>
      <c r="E121" s="1" t="s">
        <v>9</v>
      </c>
      <c r="F121" s="3">
        <v>0</v>
      </c>
      <c r="G121" s="3">
        <v>0</v>
      </c>
      <c r="H121" s="3">
        <v>0</v>
      </c>
      <c r="I121" s="3">
        <v>0</v>
      </c>
      <c r="J121" s="3">
        <v>0.62059998512299996</v>
      </c>
      <c r="K121" s="3">
        <v>0.62059998512299996</v>
      </c>
    </row>
    <row r="122" spans="1:11" x14ac:dyDescent="0.25">
      <c r="A122" s="1" t="s">
        <v>271</v>
      </c>
      <c r="B122" s="1" t="s">
        <v>272</v>
      </c>
      <c r="C122" s="1" t="s">
        <v>7</v>
      </c>
      <c r="D122" s="1" t="s">
        <v>12</v>
      </c>
      <c r="E122" s="1" t="s">
        <v>13</v>
      </c>
      <c r="F122" s="3">
        <v>0.81313427220300005</v>
      </c>
      <c r="G122" s="3">
        <v>1.21959996223</v>
      </c>
      <c r="H122" s="3">
        <v>0.88746734652500003</v>
      </c>
      <c r="I122" s="3">
        <v>1.2935999631899999</v>
      </c>
      <c r="J122" s="3">
        <v>0.916328032919</v>
      </c>
      <c r="K122" s="3">
        <v>1.4428999424</v>
      </c>
    </row>
    <row r="123" spans="1:11" x14ac:dyDescent="0.25">
      <c r="A123" s="1" t="s">
        <v>273</v>
      </c>
      <c r="B123" s="1" t="s">
        <v>274</v>
      </c>
      <c r="C123" s="1" t="s">
        <v>45</v>
      </c>
      <c r="D123" s="1" t="s">
        <v>8</v>
      </c>
      <c r="E123" s="1" t="s">
        <v>9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</row>
    <row r="124" spans="1:11" x14ac:dyDescent="0.25">
      <c r="A124" s="1" t="s">
        <v>275</v>
      </c>
      <c r="B124" s="1" t="s">
        <v>276</v>
      </c>
      <c r="C124" s="1" t="s">
        <v>29</v>
      </c>
      <c r="D124" s="1" t="s">
        <v>8</v>
      </c>
      <c r="E124" s="1" t="s">
        <v>9</v>
      </c>
      <c r="F124" s="3">
        <v>1.1155957333199999</v>
      </c>
      <c r="G124" s="3">
        <v>1.7932000160199999</v>
      </c>
      <c r="H124" s="3">
        <v>1.2275667474</v>
      </c>
      <c r="I124" s="3">
        <v>1.97479999065</v>
      </c>
      <c r="J124" s="3">
        <v>1.4906654237600001</v>
      </c>
      <c r="K124" s="3">
        <v>4.2788000106800004</v>
      </c>
    </row>
    <row r="125" spans="1:11" x14ac:dyDescent="0.25">
      <c r="A125" s="1" t="s">
        <v>277</v>
      </c>
      <c r="B125" s="1" t="s">
        <v>278</v>
      </c>
      <c r="C125" s="1" t="s">
        <v>40</v>
      </c>
      <c r="D125" s="1" t="s">
        <v>8</v>
      </c>
      <c r="E125" s="1" t="s">
        <v>9</v>
      </c>
      <c r="F125" s="3">
        <v>1.2353000025</v>
      </c>
      <c r="G125" s="3">
        <v>2.3475000858300001</v>
      </c>
      <c r="H125" s="3">
        <v>1.4337909180999999</v>
      </c>
      <c r="I125" s="3">
        <v>3.35269999504</v>
      </c>
      <c r="J125" s="3">
        <v>1.9163422568399999</v>
      </c>
      <c r="K125" s="3">
        <v>7.7761001586900003</v>
      </c>
    </row>
    <row r="126" spans="1:11" x14ac:dyDescent="0.25">
      <c r="A126" s="1" t="s">
        <v>279</v>
      </c>
      <c r="B126" s="1" t="s">
        <v>280</v>
      </c>
      <c r="C126" s="1" t="s">
        <v>247</v>
      </c>
      <c r="D126" s="1" t="s">
        <v>8</v>
      </c>
      <c r="E126" s="1" t="s">
        <v>9</v>
      </c>
      <c r="F126" s="3">
        <v>0</v>
      </c>
      <c r="G126" s="3">
        <v>0</v>
      </c>
      <c r="H126" s="3">
        <v>0.59266428862300002</v>
      </c>
      <c r="I126" s="3">
        <v>0.61619997024499995</v>
      </c>
      <c r="J126" s="3">
        <v>1.00082358718</v>
      </c>
      <c r="K126" s="3">
        <v>1.1986999511700001</v>
      </c>
    </row>
    <row r="127" spans="1:11" x14ac:dyDescent="0.25">
      <c r="A127" s="1" t="s">
        <v>281</v>
      </c>
      <c r="B127" s="1" t="s">
        <v>282</v>
      </c>
      <c r="C127" s="1" t="s">
        <v>40</v>
      </c>
      <c r="D127" s="1" t="s">
        <v>8</v>
      </c>
      <c r="E127" s="1" t="s">
        <v>9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</row>
    <row r="128" spans="1:11" x14ac:dyDescent="0.25">
      <c r="A128" s="1" t="s">
        <v>283</v>
      </c>
      <c r="B128" s="1" t="s">
        <v>284</v>
      </c>
      <c r="C128" s="1" t="s">
        <v>285</v>
      </c>
      <c r="D128" s="1" t="s">
        <v>8</v>
      </c>
      <c r="E128" s="1" t="s">
        <v>9</v>
      </c>
      <c r="F128" s="3">
        <v>1.0045166665900001</v>
      </c>
      <c r="G128" s="3">
        <v>1.5457999706300001</v>
      </c>
      <c r="H128" s="3">
        <v>1.1459660035399999</v>
      </c>
      <c r="I128" s="3">
        <v>2.0116999149299999</v>
      </c>
      <c r="J128" s="3">
        <v>1.45841435039</v>
      </c>
      <c r="K128" s="3">
        <v>3.2246000766799998</v>
      </c>
    </row>
    <row r="129" spans="1:11" x14ac:dyDescent="0.25">
      <c r="A129" s="1" t="s">
        <v>286</v>
      </c>
      <c r="B129" s="1" t="s">
        <v>287</v>
      </c>
      <c r="C129" s="1" t="s">
        <v>29</v>
      </c>
      <c r="D129" s="1" t="s">
        <v>8</v>
      </c>
      <c r="E129" s="1" t="s">
        <v>9</v>
      </c>
      <c r="F129" s="3">
        <v>0.62477208985800003</v>
      </c>
      <c r="G129" s="3">
        <v>0.69480001926400003</v>
      </c>
      <c r="H129" s="3">
        <v>0.66759024087999996</v>
      </c>
      <c r="I129" s="3">
        <v>0.80709999799700005</v>
      </c>
      <c r="J129" s="3">
        <v>0.69064024452200001</v>
      </c>
      <c r="K129" s="3">
        <v>1.8626999854999999</v>
      </c>
    </row>
    <row r="130" spans="1:11" x14ac:dyDescent="0.25">
      <c r="A130" s="1" t="s">
        <v>288</v>
      </c>
      <c r="B130" s="1" t="s">
        <v>289</v>
      </c>
      <c r="C130" s="1" t="s">
        <v>24</v>
      </c>
      <c r="D130" s="1" t="s">
        <v>8</v>
      </c>
      <c r="E130" s="1" t="s">
        <v>9</v>
      </c>
      <c r="F130" s="3">
        <v>0.607200026512</v>
      </c>
      <c r="G130" s="3">
        <v>0.607200026512</v>
      </c>
      <c r="H130" s="3">
        <v>1.1485999822599999</v>
      </c>
      <c r="I130" s="3">
        <v>1.1485999822599999</v>
      </c>
      <c r="J130" s="3">
        <v>1.52239310125</v>
      </c>
      <c r="K130" s="3">
        <v>3.13059997559</v>
      </c>
    </row>
    <row r="131" spans="1:11" x14ac:dyDescent="0.25">
      <c r="A131" s="1" t="s">
        <v>290</v>
      </c>
      <c r="B131" s="1" t="s">
        <v>291</v>
      </c>
      <c r="C131" s="1" t="s">
        <v>7</v>
      </c>
      <c r="D131" s="1" t="s">
        <v>8</v>
      </c>
      <c r="E131" s="1" t="s">
        <v>9</v>
      </c>
      <c r="F131" s="3">
        <v>0</v>
      </c>
      <c r="G131" s="3">
        <v>0</v>
      </c>
      <c r="H131" s="3">
        <v>0.62752997875200001</v>
      </c>
      <c r="I131" s="3">
        <v>0.62752997875200001</v>
      </c>
      <c r="J131" s="3">
        <v>0.80242832099899997</v>
      </c>
      <c r="K131" s="3">
        <v>1.3170900344800001</v>
      </c>
    </row>
    <row r="132" spans="1:11" x14ac:dyDescent="0.25">
      <c r="A132" s="1" t="s">
        <v>292</v>
      </c>
      <c r="B132" s="1" t="s">
        <v>293</v>
      </c>
      <c r="C132" s="1" t="s">
        <v>7</v>
      </c>
      <c r="D132" s="1" t="s">
        <v>12</v>
      </c>
      <c r="E132" s="1" t="s">
        <v>13</v>
      </c>
      <c r="F132" s="3">
        <v>0.91144283327200004</v>
      </c>
      <c r="G132" s="3">
        <v>1.3502999544100001</v>
      </c>
      <c r="H132" s="3">
        <v>0.88672560932699995</v>
      </c>
      <c r="I132" s="3">
        <v>1.6267000436800001</v>
      </c>
      <c r="J132" s="3">
        <v>1.38940243731</v>
      </c>
      <c r="K132" s="3">
        <v>2.6737415790600001</v>
      </c>
    </row>
    <row r="133" spans="1:11" x14ac:dyDescent="0.25">
      <c r="A133" s="1" t="s">
        <v>294</v>
      </c>
      <c r="B133" s="1" t="s">
        <v>295</v>
      </c>
      <c r="C133" s="1" t="s">
        <v>32</v>
      </c>
      <c r="D133" s="1" t="s">
        <v>8</v>
      </c>
      <c r="E133" s="1" t="s">
        <v>9</v>
      </c>
      <c r="F133" s="3">
        <v>0</v>
      </c>
      <c r="G133" s="3">
        <v>0</v>
      </c>
      <c r="H133" s="3">
        <v>0</v>
      </c>
      <c r="I133" s="3">
        <v>0</v>
      </c>
      <c r="J133" s="3">
        <v>0.83705651209900001</v>
      </c>
      <c r="K133" s="3">
        <v>1.0257799625399999</v>
      </c>
    </row>
    <row r="134" spans="1:11" x14ac:dyDescent="0.25">
      <c r="A134" s="1" t="s">
        <v>296</v>
      </c>
      <c r="B134" s="1" t="s">
        <v>297</v>
      </c>
      <c r="C134" s="1" t="s">
        <v>40</v>
      </c>
      <c r="D134" s="1" t="s">
        <v>8</v>
      </c>
      <c r="E134" s="1" t="s">
        <v>9</v>
      </c>
      <c r="F134" s="3">
        <v>0.85433284895799999</v>
      </c>
      <c r="G134" s="3">
        <v>1.57290399075</v>
      </c>
      <c r="H134" s="3">
        <v>0.99120838379999998</v>
      </c>
      <c r="I134" s="3">
        <v>2.04380989075</v>
      </c>
      <c r="J134" s="3">
        <v>1.01585153122</v>
      </c>
      <c r="K134" s="3">
        <v>4.0678644180300001</v>
      </c>
    </row>
    <row r="135" spans="1:11" x14ac:dyDescent="0.25">
      <c r="A135" s="1" t="s">
        <v>298</v>
      </c>
      <c r="B135" s="1" t="s">
        <v>299</v>
      </c>
      <c r="C135" s="1" t="s">
        <v>40</v>
      </c>
      <c r="D135" s="1" t="s">
        <v>8</v>
      </c>
      <c r="E135" s="1" t="s">
        <v>9</v>
      </c>
      <c r="F135" s="3">
        <v>1.64233874517</v>
      </c>
      <c r="G135" s="3">
        <v>2.5995471477500001</v>
      </c>
      <c r="H135" s="3">
        <v>2.1464712581400001</v>
      </c>
      <c r="I135" s="3">
        <v>4.0046100616500002</v>
      </c>
      <c r="J135" s="3">
        <v>3.8769338429000002</v>
      </c>
      <c r="K135" s="3">
        <v>14.0292358398</v>
      </c>
    </row>
    <row r="136" spans="1:11" x14ac:dyDescent="0.25">
      <c r="A136" s="1" t="s">
        <v>300</v>
      </c>
      <c r="B136" s="1" t="s">
        <v>301</v>
      </c>
      <c r="C136" s="1" t="s">
        <v>40</v>
      </c>
      <c r="D136" s="1" t="s">
        <v>8</v>
      </c>
      <c r="E136" s="1" t="s">
        <v>9</v>
      </c>
      <c r="F136" s="3">
        <v>0.92370754823800005</v>
      </c>
      <c r="G136" s="3">
        <v>2.50259995461</v>
      </c>
      <c r="H136" s="3">
        <v>0.82858014195499996</v>
      </c>
      <c r="I136" s="3">
        <v>3.3977999687199998</v>
      </c>
      <c r="J136" s="3">
        <v>2.1880322458200001</v>
      </c>
      <c r="K136" s="3">
        <v>7.6528000831599998</v>
      </c>
    </row>
    <row r="137" spans="1:11" x14ac:dyDescent="0.25">
      <c r="A137" s="1" t="s">
        <v>302</v>
      </c>
      <c r="B137" s="1" t="s">
        <v>303</v>
      </c>
      <c r="C137" s="1" t="s">
        <v>40</v>
      </c>
      <c r="D137" s="1" t="s">
        <v>8</v>
      </c>
      <c r="E137" s="1" t="s">
        <v>9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</row>
    <row r="138" spans="1:11" x14ac:dyDescent="0.25">
      <c r="A138" s="1" t="s">
        <v>304</v>
      </c>
      <c r="B138" s="1" t="s">
        <v>305</v>
      </c>
      <c r="C138" s="1" t="s">
        <v>7</v>
      </c>
      <c r="D138" s="1" t="s">
        <v>8</v>
      </c>
      <c r="E138" s="1" t="s">
        <v>9</v>
      </c>
      <c r="F138" s="3">
        <v>0.95237168762500002</v>
      </c>
      <c r="G138" s="3">
        <v>2.2525000572199998</v>
      </c>
      <c r="H138" s="3">
        <v>1.12671373388</v>
      </c>
      <c r="I138" s="3">
        <v>2.5236999988600002</v>
      </c>
      <c r="J138" s="3">
        <v>1.49394955266</v>
      </c>
      <c r="K138" s="3">
        <v>3.7002999782599999</v>
      </c>
    </row>
    <row r="139" spans="1:11" x14ac:dyDescent="0.25">
      <c r="A139" s="1" t="s">
        <v>306</v>
      </c>
      <c r="B139" s="1" t="s">
        <v>307</v>
      </c>
      <c r="C139" s="1" t="s">
        <v>24</v>
      </c>
      <c r="D139" s="1" t="s">
        <v>8</v>
      </c>
      <c r="E139" s="1" t="s">
        <v>9</v>
      </c>
      <c r="F139" s="3">
        <v>1.0695093777</v>
      </c>
      <c r="G139" s="3">
        <v>1.3681999444999999</v>
      </c>
      <c r="H139" s="3">
        <v>1.00747083145</v>
      </c>
      <c r="I139" s="3">
        <v>1.5753999948499999</v>
      </c>
      <c r="J139" s="3">
        <v>1.04984316005</v>
      </c>
      <c r="K139" s="3">
        <v>1.8374999761599999</v>
      </c>
    </row>
    <row r="140" spans="1:11" x14ac:dyDescent="0.25">
      <c r="A140" s="1" t="s">
        <v>308</v>
      </c>
      <c r="B140" s="1" t="s">
        <v>309</v>
      </c>
      <c r="C140" s="1" t="s">
        <v>24</v>
      </c>
      <c r="D140" s="1" t="s">
        <v>8</v>
      </c>
      <c r="E140" s="1" t="s">
        <v>9</v>
      </c>
      <c r="F140" s="3">
        <v>1.27870005705</v>
      </c>
      <c r="G140" s="3">
        <v>4.3670001029999996</v>
      </c>
      <c r="H140" s="3">
        <v>1.5361453354200001</v>
      </c>
      <c r="I140" s="3">
        <v>6.0419998168899998</v>
      </c>
      <c r="J140" s="3">
        <v>2.7803509423900001</v>
      </c>
      <c r="K140" s="3">
        <v>15.0045003891</v>
      </c>
    </row>
    <row r="141" spans="1:11" x14ac:dyDescent="0.25">
      <c r="A141" s="1" t="s">
        <v>310</v>
      </c>
      <c r="B141" s="1" t="s">
        <v>311</v>
      </c>
      <c r="C141" s="1" t="s">
        <v>24</v>
      </c>
      <c r="D141" s="1" t="s">
        <v>8</v>
      </c>
      <c r="E141" s="1" t="s">
        <v>9</v>
      </c>
      <c r="F141" s="3">
        <v>1.57333062418</v>
      </c>
      <c r="G141" s="3">
        <v>3.62870001793</v>
      </c>
      <c r="H141" s="3">
        <v>1.77850148711</v>
      </c>
      <c r="I141" s="3">
        <v>4.0956001281700001</v>
      </c>
      <c r="J141" s="3">
        <v>2.7126881744600002</v>
      </c>
      <c r="K141" s="3">
        <v>8.2506999969500008</v>
      </c>
    </row>
    <row r="142" spans="1:11" x14ac:dyDescent="0.25">
      <c r="A142" s="1" t="s">
        <v>312</v>
      </c>
      <c r="B142" s="1" t="s">
        <v>313</v>
      </c>
      <c r="C142" s="1" t="s">
        <v>24</v>
      </c>
      <c r="D142" s="1" t="s">
        <v>8</v>
      </c>
      <c r="E142" s="1" t="s">
        <v>9</v>
      </c>
      <c r="F142" s="3">
        <v>1.42186833149</v>
      </c>
      <c r="G142" s="3">
        <v>3.98420000076</v>
      </c>
      <c r="H142" s="3">
        <v>1.7203025868599999</v>
      </c>
      <c r="I142" s="3">
        <v>5.5848999023400001</v>
      </c>
      <c r="J142" s="3">
        <v>2.8265989973600001</v>
      </c>
      <c r="K142" s="3">
        <v>11.4977998734</v>
      </c>
    </row>
    <row r="143" spans="1:11" x14ac:dyDescent="0.25">
      <c r="A143" s="1" t="s">
        <v>314</v>
      </c>
      <c r="B143" s="1" t="s">
        <v>315</v>
      </c>
      <c r="C143" s="1" t="s">
        <v>45</v>
      </c>
      <c r="D143" s="1" t="s">
        <v>8</v>
      </c>
      <c r="E143" s="1" t="s">
        <v>9</v>
      </c>
      <c r="F143" s="3">
        <v>0.60218529427599998</v>
      </c>
      <c r="G143" s="3">
        <v>0.64478403329800005</v>
      </c>
      <c r="H143" s="3">
        <v>0.64770193194299996</v>
      </c>
      <c r="I143" s="3">
        <v>1.25998318195</v>
      </c>
      <c r="J143" s="3">
        <v>0.63725674797700005</v>
      </c>
      <c r="K143" s="3">
        <v>1.3568410873400001</v>
      </c>
    </row>
    <row r="144" spans="1:11" x14ac:dyDescent="0.25">
      <c r="A144" s="1" t="s">
        <v>316</v>
      </c>
      <c r="B144" s="1" t="s">
        <v>317</v>
      </c>
      <c r="C144" s="1" t="s">
        <v>101</v>
      </c>
      <c r="D144" s="1" t="s">
        <v>8</v>
      </c>
      <c r="E144" s="1" t="s">
        <v>9</v>
      </c>
      <c r="F144" s="3">
        <v>0</v>
      </c>
      <c r="G144" s="3">
        <v>0</v>
      </c>
      <c r="H144" s="3">
        <v>0</v>
      </c>
      <c r="I144" s="3">
        <v>0</v>
      </c>
      <c r="J144" s="3">
        <v>0.57535225153000003</v>
      </c>
      <c r="K144" s="3">
        <v>0.57535225153000003</v>
      </c>
    </row>
    <row r="145" spans="1:11" x14ac:dyDescent="0.25">
      <c r="A145" s="1" t="s">
        <v>318</v>
      </c>
      <c r="B145" s="1" t="s">
        <v>319</v>
      </c>
      <c r="C145" s="1" t="s">
        <v>101</v>
      </c>
      <c r="D145" s="1" t="s">
        <v>8</v>
      </c>
      <c r="E145" s="1" t="s">
        <v>9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</row>
    <row r="146" spans="1:11" x14ac:dyDescent="0.25">
      <c r="A146" s="1" t="s">
        <v>320</v>
      </c>
      <c r="B146" s="1" t="s">
        <v>321</v>
      </c>
      <c r="C146" s="1" t="s">
        <v>101</v>
      </c>
      <c r="D146" s="1" t="s">
        <v>8</v>
      </c>
      <c r="E146" s="1" t="s">
        <v>9</v>
      </c>
      <c r="F146" s="3">
        <v>0</v>
      </c>
      <c r="G146" s="3">
        <v>0</v>
      </c>
      <c r="H146" s="3">
        <v>0</v>
      </c>
      <c r="I146" s="3">
        <v>0</v>
      </c>
      <c r="J146" s="3">
        <v>0.65049134378600004</v>
      </c>
      <c r="K146" s="3">
        <v>1.1640068292600001</v>
      </c>
    </row>
    <row r="147" spans="1:11" x14ac:dyDescent="0.25">
      <c r="A147" s="1" t="s">
        <v>322</v>
      </c>
      <c r="B147" s="1" t="s">
        <v>323</v>
      </c>
      <c r="C147" s="1" t="s">
        <v>101</v>
      </c>
      <c r="D147" s="1" t="s">
        <v>8</v>
      </c>
      <c r="E147" s="1" t="s">
        <v>9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</row>
    <row r="148" spans="1:11" x14ac:dyDescent="0.25">
      <c r="A148" s="1" t="s">
        <v>324</v>
      </c>
      <c r="B148" s="1" t="s">
        <v>325</v>
      </c>
      <c r="C148" s="1" t="s">
        <v>101</v>
      </c>
      <c r="D148" s="1" t="s">
        <v>8</v>
      </c>
      <c r="E148" s="1" t="s">
        <v>9</v>
      </c>
      <c r="F148" s="3">
        <v>0.58238780498499998</v>
      </c>
      <c r="G148" s="3">
        <v>0.58613002300299999</v>
      </c>
      <c r="H148" s="3">
        <v>0.60285040991600003</v>
      </c>
      <c r="I148" s="3">
        <v>0.66355001926400003</v>
      </c>
      <c r="J148" s="3">
        <v>0.68381928404199999</v>
      </c>
      <c r="K148" s="3">
        <v>0.83185440301900004</v>
      </c>
    </row>
    <row r="149" spans="1:11" x14ac:dyDescent="0.25">
      <c r="A149" s="1" t="s">
        <v>326</v>
      </c>
      <c r="B149" s="1" t="s">
        <v>327</v>
      </c>
      <c r="C149" s="1" t="s">
        <v>101</v>
      </c>
      <c r="D149" s="1" t="s">
        <v>8</v>
      </c>
      <c r="E149" s="1" t="s">
        <v>9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</row>
    <row r="150" spans="1:11" x14ac:dyDescent="0.25">
      <c r="A150" s="1" t="s">
        <v>328</v>
      </c>
      <c r="B150" s="1" t="s">
        <v>329</v>
      </c>
      <c r="C150" s="1" t="s">
        <v>45</v>
      </c>
      <c r="D150" s="1" t="s">
        <v>8</v>
      </c>
      <c r="E150" s="1" t="s">
        <v>9</v>
      </c>
      <c r="F150" s="3">
        <v>0</v>
      </c>
      <c r="G150" s="3">
        <v>0</v>
      </c>
      <c r="H150" s="3">
        <v>0</v>
      </c>
      <c r="I150" s="3">
        <v>0</v>
      </c>
      <c r="J150" s="3">
        <v>1.1115157869400001</v>
      </c>
      <c r="K150" s="3">
        <v>1.51457881927</v>
      </c>
    </row>
    <row r="151" spans="1:11" x14ac:dyDescent="0.25">
      <c r="A151" s="1" t="s">
        <v>330</v>
      </c>
      <c r="B151" s="1" t="s">
        <v>331</v>
      </c>
      <c r="C151" s="1" t="s">
        <v>150</v>
      </c>
      <c r="D151" s="1" t="s">
        <v>8</v>
      </c>
      <c r="E151" s="1" t="s">
        <v>9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</row>
    <row r="152" spans="1:11" x14ac:dyDescent="0.25">
      <c r="A152" s="1" t="s">
        <v>332</v>
      </c>
      <c r="B152" s="1" t="s">
        <v>333</v>
      </c>
      <c r="C152" s="1" t="s">
        <v>94</v>
      </c>
      <c r="D152" s="1" t="s">
        <v>8</v>
      </c>
      <c r="E152" s="1" t="s">
        <v>9</v>
      </c>
      <c r="F152" s="3">
        <v>0.92375906105100003</v>
      </c>
      <c r="G152" s="3">
        <v>1.6080000400500001</v>
      </c>
      <c r="H152" s="3">
        <v>1.0251077750199999</v>
      </c>
      <c r="I152" s="3">
        <v>1.86329996586</v>
      </c>
      <c r="J152" s="3">
        <v>1.83009413548</v>
      </c>
      <c r="K152" s="3">
        <v>3.4542000293699999</v>
      </c>
    </row>
    <row r="153" spans="1:11" x14ac:dyDescent="0.25">
      <c r="A153" s="1" t="s">
        <v>334</v>
      </c>
      <c r="B153" s="1" t="s">
        <v>335</v>
      </c>
      <c r="C153" s="1" t="s">
        <v>45</v>
      </c>
      <c r="D153" s="1" t="s">
        <v>37</v>
      </c>
      <c r="E153" s="1" t="s">
        <v>37</v>
      </c>
      <c r="F153" s="3">
        <v>1.08078581147</v>
      </c>
      <c r="G153" s="3">
        <v>2.2760000228899999</v>
      </c>
      <c r="H153" s="3">
        <v>1.1046010424199999</v>
      </c>
      <c r="I153" s="3">
        <v>2.84260010719</v>
      </c>
      <c r="J153" s="3">
        <v>1.31986220836</v>
      </c>
      <c r="K153" s="3">
        <v>4.9047999382</v>
      </c>
    </row>
    <row r="154" spans="1:11" x14ac:dyDescent="0.25">
      <c r="A154" s="1" t="s">
        <v>336</v>
      </c>
      <c r="B154" s="1" t="s">
        <v>337</v>
      </c>
      <c r="C154" s="1" t="s">
        <v>29</v>
      </c>
      <c r="D154" s="1" t="s">
        <v>37</v>
      </c>
      <c r="E154" s="1" t="s">
        <v>37</v>
      </c>
      <c r="F154" s="3">
        <v>0.82460261302899995</v>
      </c>
      <c r="G154" s="3">
        <v>1.6097999811199999</v>
      </c>
      <c r="H154" s="3">
        <v>0.95423704303300005</v>
      </c>
      <c r="I154" s="3">
        <v>2.2332000732399999</v>
      </c>
      <c r="J154" s="3">
        <v>1.67093428783</v>
      </c>
      <c r="K154" s="3">
        <v>4.92229986191</v>
      </c>
    </row>
    <row r="155" spans="1:11" x14ac:dyDescent="0.25">
      <c r="A155" s="1" t="s">
        <v>338</v>
      </c>
      <c r="B155" s="1" t="s">
        <v>339</v>
      </c>
      <c r="C155" s="1" t="s">
        <v>7</v>
      </c>
      <c r="D155" s="1" t="s">
        <v>8</v>
      </c>
      <c r="E155" s="1" t="s">
        <v>9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</row>
    <row r="156" spans="1:11" x14ac:dyDescent="0.25">
      <c r="A156" s="1" t="s">
        <v>340</v>
      </c>
      <c r="B156" s="1" t="s">
        <v>341</v>
      </c>
      <c r="C156" s="1" t="s">
        <v>7</v>
      </c>
      <c r="D156" s="1" t="s">
        <v>8</v>
      </c>
      <c r="E156" s="1" t="s">
        <v>9</v>
      </c>
      <c r="F156" s="3">
        <v>1.00776710381</v>
      </c>
      <c r="G156" s="3">
        <v>1.72926187515</v>
      </c>
      <c r="H156" s="3">
        <v>1.3204320249099999</v>
      </c>
      <c r="I156" s="3">
        <v>2.7977118492100002</v>
      </c>
      <c r="J156" s="3">
        <v>2.0998693315499999</v>
      </c>
      <c r="K156" s="3">
        <v>6.4792323112499997</v>
      </c>
    </row>
    <row r="157" spans="1:11" x14ac:dyDescent="0.25">
      <c r="A157" s="1" t="s">
        <v>342</v>
      </c>
      <c r="B157" s="1" t="s">
        <v>343</v>
      </c>
      <c r="C157" s="1" t="s">
        <v>29</v>
      </c>
      <c r="D157" s="1" t="s">
        <v>8</v>
      </c>
      <c r="E157" s="1" t="s">
        <v>9</v>
      </c>
      <c r="F157" s="3">
        <v>0</v>
      </c>
      <c r="G157" s="3">
        <v>0</v>
      </c>
      <c r="H157" s="3">
        <v>0</v>
      </c>
      <c r="I157" s="3">
        <v>0</v>
      </c>
      <c r="J157" s="3">
        <v>0.62705163123399998</v>
      </c>
      <c r="K157" s="3">
        <v>0.83009999990500005</v>
      </c>
    </row>
    <row r="158" spans="1:11" x14ac:dyDescent="0.25">
      <c r="A158" s="1" t="s">
        <v>344</v>
      </c>
      <c r="B158" s="1" t="s">
        <v>345</v>
      </c>
      <c r="C158" s="1" t="s">
        <v>29</v>
      </c>
      <c r="D158" s="1" t="s">
        <v>8</v>
      </c>
      <c r="E158" s="1" t="s">
        <v>9</v>
      </c>
      <c r="F158" s="3">
        <v>0</v>
      </c>
      <c r="G158" s="3">
        <v>0</v>
      </c>
      <c r="H158" s="3">
        <v>0.66218124330000006</v>
      </c>
      <c r="I158" s="3">
        <v>0.72539997100800002</v>
      </c>
      <c r="J158" s="3">
        <v>1.09694098156</v>
      </c>
      <c r="K158" s="3">
        <v>1.71949994564</v>
      </c>
    </row>
    <row r="159" spans="1:11" x14ac:dyDescent="0.25">
      <c r="A159" s="1" t="s">
        <v>346</v>
      </c>
      <c r="B159" s="1" t="s">
        <v>347</v>
      </c>
      <c r="C159" s="1" t="s">
        <v>29</v>
      </c>
      <c r="D159" s="1" t="s">
        <v>8</v>
      </c>
      <c r="E159" s="1" t="s">
        <v>9</v>
      </c>
      <c r="F159" s="3">
        <v>0</v>
      </c>
      <c r="G159" s="3">
        <v>0</v>
      </c>
      <c r="H159" s="3">
        <v>0</v>
      </c>
      <c r="I159" s="3">
        <v>0</v>
      </c>
      <c r="J159" s="3">
        <v>0.61473314360099995</v>
      </c>
      <c r="K159" s="3">
        <v>0.70560002327000004</v>
      </c>
    </row>
    <row r="160" spans="1:11" x14ac:dyDescent="0.25">
      <c r="A160" s="1" t="s">
        <v>348</v>
      </c>
      <c r="B160" s="1" t="s">
        <v>349</v>
      </c>
      <c r="C160" s="1" t="s">
        <v>29</v>
      </c>
      <c r="D160" s="1" t="s">
        <v>8</v>
      </c>
      <c r="E160" s="1" t="s">
        <v>9</v>
      </c>
      <c r="F160" s="3">
        <v>0</v>
      </c>
      <c r="G160" s="3">
        <v>0</v>
      </c>
      <c r="H160" s="3">
        <v>0.94910003079299998</v>
      </c>
      <c r="I160" s="3">
        <v>1.2812000513099999</v>
      </c>
      <c r="J160" s="3">
        <v>0.61644266886300003</v>
      </c>
      <c r="K160" s="3">
        <v>1.3939000368100001</v>
      </c>
    </row>
    <row r="161" spans="1:11" x14ac:dyDescent="0.25">
      <c r="A161" s="1" t="s">
        <v>350</v>
      </c>
      <c r="B161" s="1" t="s">
        <v>351</v>
      </c>
      <c r="C161" s="1" t="s">
        <v>104</v>
      </c>
      <c r="D161" s="1" t="s">
        <v>8</v>
      </c>
      <c r="E161" s="1" t="s">
        <v>9</v>
      </c>
      <c r="F161" s="3">
        <v>0</v>
      </c>
      <c r="G161" s="3">
        <v>0</v>
      </c>
      <c r="H161" s="3">
        <v>0</v>
      </c>
      <c r="I161" s="3">
        <v>0</v>
      </c>
      <c r="J161" s="3">
        <v>0.793081070926</v>
      </c>
      <c r="K161" s="3">
        <v>1.2704000472999999</v>
      </c>
    </row>
    <row r="162" spans="1:11" x14ac:dyDescent="0.25">
      <c r="A162" s="1" t="s">
        <v>352</v>
      </c>
      <c r="B162" s="1" t="s">
        <v>353</v>
      </c>
      <c r="C162" s="1" t="s">
        <v>104</v>
      </c>
      <c r="D162" s="1" t="s">
        <v>8</v>
      </c>
      <c r="E162" s="1" t="s">
        <v>9</v>
      </c>
      <c r="F162" s="3">
        <v>1.08803982961</v>
      </c>
      <c r="G162" s="3">
        <v>1.4486999511700001</v>
      </c>
      <c r="H162" s="3">
        <v>1.17387011052</v>
      </c>
      <c r="I162" s="3">
        <v>1.6093000173600001</v>
      </c>
      <c r="J162" s="3">
        <v>1.5803959402900001</v>
      </c>
      <c r="K162" s="3">
        <v>2.64470005035</v>
      </c>
    </row>
    <row r="163" spans="1:11" x14ac:dyDescent="0.25">
      <c r="A163" s="1" t="s">
        <v>354</v>
      </c>
      <c r="B163" s="1" t="s">
        <v>355</v>
      </c>
      <c r="C163" s="1" t="s">
        <v>29</v>
      </c>
      <c r="D163" s="1" t="s">
        <v>8</v>
      </c>
      <c r="E163" s="1" t="s">
        <v>9</v>
      </c>
      <c r="F163" s="3">
        <v>1.61624320809</v>
      </c>
      <c r="G163" s="3">
        <v>2.98340010643</v>
      </c>
      <c r="H163" s="3">
        <v>1.8791973103999999</v>
      </c>
      <c r="I163" s="3">
        <v>4.1038999557500002</v>
      </c>
      <c r="J163" s="3">
        <v>2.6621063394500002</v>
      </c>
      <c r="K163" s="3">
        <v>6.9327998161300002</v>
      </c>
    </row>
    <row r="164" spans="1:11" x14ac:dyDescent="0.25">
      <c r="A164" s="1" t="s">
        <v>356</v>
      </c>
      <c r="B164" s="1" t="s">
        <v>357</v>
      </c>
      <c r="C164" s="1" t="s">
        <v>101</v>
      </c>
      <c r="D164" s="1" t="s">
        <v>8</v>
      </c>
      <c r="E164" s="1" t="s">
        <v>9</v>
      </c>
      <c r="F164" s="3">
        <v>1.05156380533</v>
      </c>
      <c r="G164" s="3">
        <v>1.5777000188800001</v>
      </c>
      <c r="H164" s="3">
        <v>1.1447234906599999</v>
      </c>
      <c r="I164" s="3">
        <v>1.89769995213</v>
      </c>
      <c r="J164" s="3">
        <v>1.3019034576799999</v>
      </c>
      <c r="K164" s="3">
        <v>2.9147000312800002</v>
      </c>
    </row>
    <row r="165" spans="1:11" x14ac:dyDescent="0.25">
      <c r="A165" s="1" t="s">
        <v>358</v>
      </c>
      <c r="B165" s="1" t="s">
        <v>359</v>
      </c>
      <c r="C165" s="1" t="s">
        <v>7</v>
      </c>
      <c r="D165" s="1" t="s">
        <v>8</v>
      </c>
      <c r="E165" s="1" t="s">
        <v>9</v>
      </c>
      <c r="F165" s="3">
        <v>1.1771846485399999</v>
      </c>
      <c r="G165" s="3">
        <v>1.6802211999900001</v>
      </c>
      <c r="H165" s="3">
        <v>1.3722426947499999</v>
      </c>
      <c r="I165" s="3">
        <v>2.1801528930699998</v>
      </c>
      <c r="J165" s="3">
        <v>2.2757677573800001</v>
      </c>
      <c r="K165" s="3">
        <v>4.9425616264299999</v>
      </c>
    </row>
    <row r="166" spans="1:11" x14ac:dyDescent="0.25">
      <c r="A166" s="1" t="s">
        <v>360</v>
      </c>
      <c r="B166" s="1" t="s">
        <v>361</v>
      </c>
      <c r="C166" s="1" t="s">
        <v>7</v>
      </c>
      <c r="D166" s="1" t="s">
        <v>8</v>
      </c>
      <c r="E166" s="1" t="s">
        <v>9</v>
      </c>
      <c r="F166" s="3">
        <v>0</v>
      </c>
      <c r="G166" s="3">
        <v>0</v>
      </c>
      <c r="H166" s="3">
        <v>0</v>
      </c>
      <c r="I166" s="3">
        <v>0</v>
      </c>
      <c r="J166" s="3">
        <v>0.84202115696199997</v>
      </c>
      <c r="K166" s="3">
        <v>1.6532000303300001</v>
      </c>
    </row>
    <row r="167" spans="1:11" x14ac:dyDescent="0.25">
      <c r="A167" s="1" t="s">
        <v>362</v>
      </c>
      <c r="B167" s="1" t="s">
        <v>363</v>
      </c>
      <c r="C167" s="1" t="s">
        <v>94</v>
      </c>
      <c r="D167" s="1" t="s">
        <v>8</v>
      </c>
      <c r="E167" s="1" t="s">
        <v>9</v>
      </c>
      <c r="F167" s="3">
        <v>1.37888646347</v>
      </c>
      <c r="G167" s="3">
        <v>2.0304000377700002</v>
      </c>
      <c r="H167" s="3">
        <v>1.2193168244899999</v>
      </c>
      <c r="I167" s="3">
        <v>2.2297000885</v>
      </c>
      <c r="J167" s="3">
        <v>1.34333511124</v>
      </c>
      <c r="K167" s="3">
        <v>4.3312001228300003</v>
      </c>
    </row>
    <row r="168" spans="1:11" x14ac:dyDescent="0.25">
      <c r="A168" s="1" t="s">
        <v>364</v>
      </c>
      <c r="B168" s="1" t="s">
        <v>365</v>
      </c>
      <c r="C168" s="1" t="s">
        <v>366</v>
      </c>
      <c r="D168" s="1" t="s">
        <v>37</v>
      </c>
      <c r="E168" s="1" t="s">
        <v>37</v>
      </c>
      <c r="F168" s="3">
        <v>0.63150282894700005</v>
      </c>
      <c r="G168" s="3">
        <v>0.96412903070400002</v>
      </c>
      <c r="H168" s="3">
        <v>0.73210079698300001</v>
      </c>
      <c r="I168" s="3">
        <v>1.5871900320100001</v>
      </c>
      <c r="J168" s="3">
        <v>1.13213594918</v>
      </c>
      <c r="K168" s="3">
        <v>3.7008769512200002</v>
      </c>
    </row>
    <row r="169" spans="1:11" x14ac:dyDescent="0.25">
      <c r="A169" s="1" t="s">
        <v>367</v>
      </c>
      <c r="B169" s="1" t="s">
        <v>368</v>
      </c>
      <c r="C169" s="1" t="s">
        <v>7</v>
      </c>
      <c r="D169" s="1" t="s">
        <v>8</v>
      </c>
      <c r="E169" s="1" t="s">
        <v>9</v>
      </c>
      <c r="F169" s="3">
        <v>0</v>
      </c>
      <c r="G169" s="3">
        <v>0</v>
      </c>
      <c r="H169" s="3">
        <v>0</v>
      </c>
      <c r="I169" s="3">
        <v>0</v>
      </c>
      <c r="J169" s="3">
        <v>0.599309945979</v>
      </c>
      <c r="K169" s="3">
        <v>0.64935642480900002</v>
      </c>
    </row>
    <row r="170" spans="1:11" x14ac:dyDescent="0.25">
      <c r="A170" s="1" t="s">
        <v>369</v>
      </c>
      <c r="B170" s="1" t="s">
        <v>370</v>
      </c>
      <c r="C170" s="1" t="s">
        <v>142</v>
      </c>
      <c r="D170" s="1" t="s">
        <v>9</v>
      </c>
      <c r="E170" s="1" t="s">
        <v>9</v>
      </c>
      <c r="F170" s="3">
        <v>1.93806352476</v>
      </c>
      <c r="G170" s="3">
        <v>3.8492000103000001</v>
      </c>
      <c r="H170" s="3">
        <v>2.2065460529399998</v>
      </c>
      <c r="I170" s="3">
        <v>5.1223998069799999</v>
      </c>
      <c r="J170" s="3">
        <v>3.71749940087</v>
      </c>
      <c r="K170" s="3">
        <v>10.248100280799999</v>
      </c>
    </row>
    <row r="171" spans="1:11" x14ac:dyDescent="0.25">
      <c r="A171" s="1" t="s">
        <v>371</v>
      </c>
      <c r="B171" s="1" t="s">
        <v>372</v>
      </c>
      <c r="C171" s="1" t="s">
        <v>142</v>
      </c>
      <c r="D171" s="1" t="s">
        <v>9</v>
      </c>
      <c r="E171" s="1" t="s">
        <v>9</v>
      </c>
      <c r="F171" s="3">
        <v>1.3061875832100001</v>
      </c>
      <c r="G171" s="3">
        <v>1.67069995403</v>
      </c>
      <c r="H171" s="3">
        <v>1.186266093</v>
      </c>
      <c r="I171" s="3">
        <v>1.71930003166</v>
      </c>
      <c r="J171" s="3">
        <v>0.86557610924399997</v>
      </c>
      <c r="K171" s="3">
        <v>1.8559999465899999</v>
      </c>
    </row>
    <row r="172" spans="1:11" x14ac:dyDescent="0.25">
      <c r="A172" s="1" t="s">
        <v>373</v>
      </c>
      <c r="B172" s="1" t="s">
        <v>374</v>
      </c>
      <c r="C172" s="1" t="s">
        <v>142</v>
      </c>
      <c r="D172" s="1" t="s">
        <v>9</v>
      </c>
      <c r="E172" s="1" t="s">
        <v>9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</row>
    <row r="173" spans="1:11" x14ac:dyDescent="0.25">
      <c r="A173" s="1" t="s">
        <v>375</v>
      </c>
      <c r="B173" s="1" t="s">
        <v>376</v>
      </c>
      <c r="C173" s="1" t="s">
        <v>142</v>
      </c>
      <c r="D173" s="1" t="s">
        <v>9</v>
      </c>
      <c r="E173" s="1" t="s">
        <v>9</v>
      </c>
      <c r="F173" s="3">
        <v>0.663064416336</v>
      </c>
      <c r="G173" s="3">
        <v>1.1876534223599999</v>
      </c>
      <c r="H173" s="3">
        <v>0.67419044147499996</v>
      </c>
      <c r="I173" s="3">
        <v>1.34790098667</v>
      </c>
      <c r="J173" s="3">
        <v>0.73762673216499997</v>
      </c>
      <c r="K173" s="3">
        <v>1.7066439390199999</v>
      </c>
    </row>
    <row r="174" spans="1:11" x14ac:dyDescent="0.25">
      <c r="A174" s="1" t="s">
        <v>377</v>
      </c>
      <c r="B174" s="1" t="s">
        <v>378</v>
      </c>
      <c r="C174" s="1" t="s">
        <v>142</v>
      </c>
      <c r="D174" s="1" t="s">
        <v>9</v>
      </c>
      <c r="E174" s="1" t="s">
        <v>9</v>
      </c>
      <c r="F174" s="3">
        <v>1.33468652283</v>
      </c>
      <c r="G174" s="3">
        <v>2.8789999485000002</v>
      </c>
      <c r="H174" s="3">
        <v>1.5143211865699999</v>
      </c>
      <c r="I174" s="3">
        <v>3.5919001102400001</v>
      </c>
      <c r="J174" s="3">
        <v>1.61128362222</v>
      </c>
      <c r="K174" s="3">
        <v>4.65990018845</v>
      </c>
    </row>
    <row r="175" spans="1:11" x14ac:dyDescent="0.25">
      <c r="A175" s="1" t="s">
        <v>379</v>
      </c>
      <c r="B175" s="1" t="s">
        <v>380</v>
      </c>
      <c r="C175" s="1" t="s">
        <v>381</v>
      </c>
      <c r="D175" s="1" t="s">
        <v>9</v>
      </c>
      <c r="E175" s="1" t="s">
        <v>9</v>
      </c>
      <c r="F175" s="3">
        <v>0</v>
      </c>
      <c r="G175" s="3">
        <v>0</v>
      </c>
      <c r="H175" s="3">
        <v>0.72036634917800002</v>
      </c>
      <c r="I175" s="3">
        <v>0.99698156118400005</v>
      </c>
      <c r="J175" s="3">
        <v>0.65250811474600001</v>
      </c>
      <c r="K175" s="3">
        <v>1.3988339901</v>
      </c>
    </row>
    <row r="176" spans="1:11" x14ac:dyDescent="0.25">
      <c r="A176" s="1" t="s">
        <v>382</v>
      </c>
      <c r="B176" s="1" t="s">
        <v>383</v>
      </c>
      <c r="C176" s="1" t="s">
        <v>381</v>
      </c>
      <c r="D176" s="1" t="s">
        <v>37</v>
      </c>
      <c r="E176" s="1" t="s">
        <v>37</v>
      </c>
      <c r="F176" s="3">
        <v>0</v>
      </c>
      <c r="G176" s="3">
        <v>0</v>
      </c>
      <c r="H176" s="3">
        <v>0</v>
      </c>
      <c r="I176" s="3">
        <v>0</v>
      </c>
      <c r="J176" s="3">
        <v>0.915937658323</v>
      </c>
      <c r="K176" s="3">
        <v>1.3750944137600001</v>
      </c>
    </row>
    <row r="177" spans="1:11" x14ac:dyDescent="0.25">
      <c r="A177" s="1" t="s">
        <v>384</v>
      </c>
      <c r="B177" s="1" t="s">
        <v>385</v>
      </c>
      <c r="C177" s="1" t="s">
        <v>381</v>
      </c>
      <c r="D177" s="1" t="s">
        <v>9</v>
      </c>
      <c r="E177" s="1" t="s">
        <v>9</v>
      </c>
      <c r="F177" s="3">
        <v>1.3621947694400001</v>
      </c>
      <c r="G177" s="3">
        <v>2.0824000835400001</v>
      </c>
      <c r="H177" s="3">
        <v>1.65380241275</v>
      </c>
      <c r="I177" s="3">
        <v>2.9446001052900002</v>
      </c>
      <c r="J177" s="3">
        <v>2.70584214972</v>
      </c>
      <c r="K177" s="3">
        <v>6.9022002220200003</v>
      </c>
    </row>
    <row r="178" spans="1:11" x14ac:dyDescent="0.25">
      <c r="A178" s="1" t="s">
        <v>386</v>
      </c>
      <c r="B178" s="1" t="s">
        <v>387</v>
      </c>
      <c r="C178" s="1" t="s">
        <v>381</v>
      </c>
      <c r="D178" s="1" t="s">
        <v>9</v>
      </c>
      <c r="E178" s="1" t="s">
        <v>9</v>
      </c>
      <c r="F178" s="3">
        <v>0.79644194149199998</v>
      </c>
      <c r="G178" s="3">
        <v>1.1985000371900001</v>
      </c>
      <c r="H178" s="3">
        <v>0.789084624904</v>
      </c>
      <c r="I178" s="3">
        <v>1.2067999839800001</v>
      </c>
      <c r="J178" s="3">
        <v>0.72364216089699995</v>
      </c>
      <c r="K178" s="3">
        <v>1.28410005569</v>
      </c>
    </row>
    <row r="179" spans="1:11" x14ac:dyDescent="0.25">
      <c r="A179" s="1" t="s">
        <v>388</v>
      </c>
      <c r="B179" s="1" t="s">
        <v>389</v>
      </c>
      <c r="C179" s="1" t="s">
        <v>390</v>
      </c>
      <c r="D179" s="1" t="s">
        <v>9</v>
      </c>
      <c r="E179" s="1" t="s">
        <v>9</v>
      </c>
      <c r="F179" s="3">
        <v>1.4087404004099999</v>
      </c>
      <c r="G179" s="3">
        <v>3.48148274422</v>
      </c>
      <c r="H179" s="3">
        <v>1.61599581288</v>
      </c>
      <c r="I179" s="3">
        <v>4.2981686592099999</v>
      </c>
      <c r="J179" s="3">
        <v>2.2430582962400001</v>
      </c>
      <c r="K179" s="3">
        <v>7.0362796783399997</v>
      </c>
    </row>
    <row r="180" spans="1:11" x14ac:dyDescent="0.25">
      <c r="A180" s="1" t="s">
        <v>391</v>
      </c>
      <c r="B180" s="1" t="s">
        <v>392</v>
      </c>
      <c r="C180" s="1" t="s">
        <v>390</v>
      </c>
      <c r="D180" s="1" t="s">
        <v>9</v>
      </c>
      <c r="E180" s="1" t="s">
        <v>9</v>
      </c>
      <c r="F180" s="3">
        <v>0.61099000424100003</v>
      </c>
      <c r="G180" s="3">
        <v>0.71630001068100002</v>
      </c>
      <c r="H180" s="3">
        <v>0.63463567868699999</v>
      </c>
      <c r="I180" s="3">
        <v>0.77990001440000001</v>
      </c>
      <c r="J180" s="3">
        <v>0.72813194676100002</v>
      </c>
      <c r="K180" s="3">
        <v>1.6736999750099999</v>
      </c>
    </row>
    <row r="181" spans="1:11" x14ac:dyDescent="0.25">
      <c r="A181" s="1" t="s">
        <v>393</v>
      </c>
      <c r="B181" s="1" t="s">
        <v>394</v>
      </c>
      <c r="C181" s="1" t="s">
        <v>390</v>
      </c>
      <c r="D181" s="1" t="s">
        <v>9</v>
      </c>
      <c r="E181" s="1" t="s">
        <v>9</v>
      </c>
      <c r="F181" s="3">
        <v>1.16657138875</v>
      </c>
      <c r="G181" s="3">
        <v>2.0406980514500002</v>
      </c>
      <c r="H181" s="3">
        <v>1.0562214543999999</v>
      </c>
      <c r="I181" s="3">
        <v>2.3645448684699999</v>
      </c>
      <c r="J181" s="3">
        <v>1.3122545830800001</v>
      </c>
      <c r="K181" s="3">
        <v>4.2054347991899999</v>
      </c>
    </row>
    <row r="182" spans="1:11" x14ac:dyDescent="0.25">
      <c r="A182" s="1" t="s">
        <v>395</v>
      </c>
      <c r="B182" s="1" t="s">
        <v>396</v>
      </c>
      <c r="C182" s="1" t="s">
        <v>390</v>
      </c>
      <c r="D182" s="1" t="s">
        <v>9</v>
      </c>
      <c r="E182" s="1" t="s">
        <v>9</v>
      </c>
      <c r="F182" s="3">
        <v>0.99821921809900005</v>
      </c>
      <c r="G182" s="3">
        <v>2.7844095230099999</v>
      </c>
      <c r="H182" s="3">
        <v>1.0606589894</v>
      </c>
      <c r="I182" s="3">
        <v>3.4179468154900001</v>
      </c>
      <c r="J182" s="3">
        <v>1.5257761248399999</v>
      </c>
      <c r="K182" s="3">
        <v>4.9512348174999996</v>
      </c>
    </row>
    <row r="183" spans="1:11" x14ac:dyDescent="0.25">
      <c r="A183" s="1" t="s">
        <v>397</v>
      </c>
      <c r="B183" s="1" t="s">
        <v>398</v>
      </c>
      <c r="C183" s="1" t="s">
        <v>390</v>
      </c>
      <c r="D183" s="1" t="s">
        <v>9</v>
      </c>
      <c r="E183" s="1" t="s">
        <v>9</v>
      </c>
      <c r="F183" s="3">
        <v>0.86548110263800004</v>
      </c>
      <c r="G183" s="3">
        <v>1.45537102222</v>
      </c>
      <c r="H183" s="3">
        <v>0.983025720587</v>
      </c>
      <c r="I183" s="3">
        <v>1.96695005894</v>
      </c>
      <c r="J183" s="3">
        <v>1.1902404102099999</v>
      </c>
      <c r="K183" s="3">
        <v>2.78126239777</v>
      </c>
    </row>
    <row r="184" spans="1:11" x14ac:dyDescent="0.25">
      <c r="A184" s="1" t="s">
        <v>399</v>
      </c>
      <c r="B184" s="1" t="s">
        <v>400</v>
      </c>
      <c r="C184" s="1" t="s">
        <v>390</v>
      </c>
      <c r="D184" s="1" t="s">
        <v>9</v>
      </c>
      <c r="E184" s="1" t="s">
        <v>9</v>
      </c>
      <c r="F184" s="3">
        <v>1.18060211127</v>
      </c>
      <c r="G184" s="3">
        <v>2.48744630814</v>
      </c>
      <c r="H184" s="3">
        <v>1.1477897958000001</v>
      </c>
      <c r="I184" s="3">
        <v>2.5310740470900002</v>
      </c>
      <c r="J184" s="3">
        <v>1.09823600606</v>
      </c>
      <c r="K184" s="3">
        <v>2.7523922920200001</v>
      </c>
    </row>
    <row r="185" spans="1:11" x14ac:dyDescent="0.25">
      <c r="A185" s="1" t="s">
        <v>401</v>
      </c>
      <c r="B185" s="1" t="s">
        <v>402</v>
      </c>
      <c r="C185" s="1" t="s">
        <v>390</v>
      </c>
      <c r="D185" s="1" t="s">
        <v>9</v>
      </c>
      <c r="E185" s="1" t="s">
        <v>9</v>
      </c>
      <c r="F185" s="3">
        <v>1.55352862285</v>
      </c>
      <c r="G185" s="3">
        <v>3.0840888023400002</v>
      </c>
      <c r="H185" s="3">
        <v>1.5598479594100001</v>
      </c>
      <c r="I185" s="3">
        <v>3.4774322509800002</v>
      </c>
      <c r="J185" s="3">
        <v>1.1125388970100001</v>
      </c>
      <c r="K185" s="3">
        <v>3.8060302734399998</v>
      </c>
    </row>
    <row r="186" spans="1:11" x14ac:dyDescent="0.25">
      <c r="A186" s="1" t="s">
        <v>403</v>
      </c>
      <c r="B186" s="1" t="s">
        <v>404</v>
      </c>
      <c r="C186" s="1" t="s">
        <v>390</v>
      </c>
      <c r="D186" s="1" t="s">
        <v>9</v>
      </c>
      <c r="E186" s="1" t="s">
        <v>9</v>
      </c>
      <c r="F186" s="3">
        <v>0</v>
      </c>
      <c r="G186" s="3">
        <v>0</v>
      </c>
      <c r="H186" s="3">
        <v>0.59771816787300003</v>
      </c>
      <c r="I186" s="3">
        <v>0.61341327428799997</v>
      </c>
      <c r="J186" s="3">
        <v>0.694598153203</v>
      </c>
      <c r="K186" s="3">
        <v>1.60116517544</v>
      </c>
    </row>
    <row r="187" spans="1:11" x14ac:dyDescent="0.25">
      <c r="A187" s="1" t="s">
        <v>405</v>
      </c>
      <c r="B187" s="1" t="s">
        <v>406</v>
      </c>
      <c r="C187" s="1" t="s">
        <v>390</v>
      </c>
      <c r="D187" s="1" t="s">
        <v>9</v>
      </c>
      <c r="E187" s="1" t="s">
        <v>9</v>
      </c>
      <c r="F187" s="3">
        <v>1.03308054192</v>
      </c>
      <c r="G187" s="3">
        <v>2.0627660751299999</v>
      </c>
      <c r="H187" s="3">
        <v>0.97269387656899997</v>
      </c>
      <c r="I187" s="3">
        <v>2.0939602851900001</v>
      </c>
      <c r="J187" s="3">
        <v>0.83696912088300002</v>
      </c>
      <c r="K187" s="3">
        <v>2.2135198116299999</v>
      </c>
    </row>
    <row r="188" spans="1:11" x14ac:dyDescent="0.25">
      <c r="A188" s="1" t="s">
        <v>407</v>
      </c>
      <c r="B188" s="1" t="s">
        <v>408</v>
      </c>
      <c r="C188" s="1" t="s">
        <v>390</v>
      </c>
      <c r="D188" s="1" t="s">
        <v>9</v>
      </c>
      <c r="E188" s="1" t="s">
        <v>9</v>
      </c>
      <c r="F188" s="3">
        <v>0.95977070448699997</v>
      </c>
      <c r="G188" s="3">
        <v>1.4197000265099999</v>
      </c>
      <c r="H188" s="3">
        <v>0.83324687497500005</v>
      </c>
      <c r="I188" s="3">
        <v>1.4951000213600001</v>
      </c>
      <c r="J188" s="3">
        <v>0.76601417239500003</v>
      </c>
      <c r="K188" s="3">
        <v>1.91240000725</v>
      </c>
    </row>
    <row r="189" spans="1:11" x14ac:dyDescent="0.25">
      <c r="A189" s="1" t="s">
        <v>409</v>
      </c>
      <c r="B189" s="1" t="s">
        <v>410</v>
      </c>
      <c r="C189" s="1" t="s">
        <v>270</v>
      </c>
      <c r="D189" s="1" t="s">
        <v>9</v>
      </c>
      <c r="E189" s="1" t="s">
        <v>9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</row>
    <row r="190" spans="1:11" x14ac:dyDescent="0.25">
      <c r="A190" s="1" t="s">
        <v>411</v>
      </c>
      <c r="B190" s="1" t="s">
        <v>412</v>
      </c>
      <c r="C190" s="1" t="s">
        <v>270</v>
      </c>
      <c r="D190" s="1" t="s">
        <v>9</v>
      </c>
      <c r="E190" s="1" t="s">
        <v>9</v>
      </c>
      <c r="F190" s="3">
        <v>1.31317653811</v>
      </c>
      <c r="G190" s="3">
        <v>2.7105000019099998</v>
      </c>
      <c r="H190" s="3">
        <v>1.18063719377</v>
      </c>
      <c r="I190" s="3">
        <v>2.74160003662</v>
      </c>
      <c r="J190" s="3">
        <v>1.1472780814900001</v>
      </c>
      <c r="K190" s="3">
        <v>2.9080998897599999</v>
      </c>
    </row>
    <row r="191" spans="1:11" x14ac:dyDescent="0.25">
      <c r="A191" s="1" t="s">
        <v>413</v>
      </c>
      <c r="B191" s="1" t="s">
        <v>414</v>
      </c>
      <c r="C191" s="1" t="s">
        <v>270</v>
      </c>
      <c r="D191" s="1" t="s">
        <v>9</v>
      </c>
      <c r="E191" s="1" t="s">
        <v>9</v>
      </c>
      <c r="F191" s="3">
        <v>0.63053293929400001</v>
      </c>
      <c r="G191" s="3">
        <v>1.2903000116300001</v>
      </c>
      <c r="H191" s="3">
        <v>0.65752941352500005</v>
      </c>
      <c r="I191" s="3">
        <v>1.4629000425300001</v>
      </c>
      <c r="J191" s="3">
        <v>0.78859194447100001</v>
      </c>
      <c r="K191" s="3">
        <v>2.2894999980900002</v>
      </c>
    </row>
    <row r="192" spans="1:11" x14ac:dyDescent="0.25">
      <c r="A192" s="1" t="s">
        <v>415</v>
      </c>
      <c r="B192" s="1" t="s">
        <v>416</v>
      </c>
      <c r="C192" s="1" t="s">
        <v>270</v>
      </c>
      <c r="D192" s="1" t="s">
        <v>9</v>
      </c>
      <c r="E192" s="1" t="s">
        <v>9</v>
      </c>
      <c r="F192" s="3">
        <v>0.577099978924</v>
      </c>
      <c r="G192" s="3">
        <v>0.577099978924</v>
      </c>
      <c r="H192" s="3">
        <v>0.65165001153900004</v>
      </c>
      <c r="I192" s="3">
        <v>0.65960001945500002</v>
      </c>
      <c r="J192" s="3">
        <v>0.64120278914100004</v>
      </c>
      <c r="K192" s="3">
        <v>1.71270000935</v>
      </c>
    </row>
    <row r="193" spans="1:11" x14ac:dyDescent="0.25">
      <c r="A193" s="1" t="s">
        <v>417</v>
      </c>
      <c r="B193" s="1" t="s">
        <v>418</v>
      </c>
      <c r="C193" s="1" t="s">
        <v>104</v>
      </c>
      <c r="D193" s="1" t="s">
        <v>9</v>
      </c>
      <c r="E193" s="1" t="s">
        <v>9</v>
      </c>
      <c r="F193" s="3">
        <v>0</v>
      </c>
      <c r="G193" s="3">
        <v>0</v>
      </c>
      <c r="H193" s="3">
        <v>0</v>
      </c>
      <c r="I193" s="3">
        <v>0</v>
      </c>
      <c r="J193" s="3">
        <v>0.63600654245499999</v>
      </c>
      <c r="K193" s="3">
        <v>0.77490001916899998</v>
      </c>
    </row>
    <row r="194" spans="1:11" x14ac:dyDescent="0.25">
      <c r="A194" s="1" t="s">
        <v>419</v>
      </c>
      <c r="B194" s="1" t="s">
        <v>420</v>
      </c>
      <c r="C194" s="1" t="s">
        <v>104</v>
      </c>
      <c r="D194" s="1" t="s">
        <v>9</v>
      </c>
      <c r="E194" s="1" t="s">
        <v>9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</row>
    <row r="195" spans="1:11" x14ac:dyDescent="0.25">
      <c r="A195" s="1" t="s">
        <v>421</v>
      </c>
      <c r="B195" s="1" t="s">
        <v>422</v>
      </c>
      <c r="C195" s="1" t="s">
        <v>32</v>
      </c>
      <c r="D195" s="1" t="s">
        <v>9</v>
      </c>
      <c r="E195" s="1" t="s">
        <v>9</v>
      </c>
      <c r="F195" s="3">
        <v>0</v>
      </c>
      <c r="G195" s="3">
        <v>0</v>
      </c>
      <c r="H195" s="3">
        <v>0.61042020082500004</v>
      </c>
      <c r="I195" s="3">
        <v>0.64299744367599998</v>
      </c>
      <c r="J195" s="3">
        <v>0.67154776486800005</v>
      </c>
      <c r="K195" s="3">
        <v>0.84627199173000001</v>
      </c>
    </row>
    <row r="196" spans="1:11" x14ac:dyDescent="0.25">
      <c r="A196" s="1" t="s">
        <v>423</v>
      </c>
      <c r="B196" s="1" t="s">
        <v>424</v>
      </c>
      <c r="C196" s="1" t="s">
        <v>32</v>
      </c>
      <c r="D196" s="1" t="s">
        <v>9</v>
      </c>
      <c r="E196" s="1" t="s">
        <v>9</v>
      </c>
      <c r="F196" s="3">
        <v>0.81110449161599996</v>
      </c>
      <c r="G196" s="3">
        <v>2.0746247768399999</v>
      </c>
      <c r="H196" s="3">
        <v>0.87190068694099998</v>
      </c>
      <c r="I196" s="3">
        <v>2.6888015270199999</v>
      </c>
      <c r="J196" s="3">
        <v>1.2276473484699999</v>
      </c>
      <c r="K196" s="3">
        <v>4.30846691132</v>
      </c>
    </row>
    <row r="197" spans="1:11" x14ac:dyDescent="0.25">
      <c r="A197" s="1" t="s">
        <v>425</v>
      </c>
      <c r="B197" s="1" t="s">
        <v>426</v>
      </c>
      <c r="C197" s="1" t="s">
        <v>32</v>
      </c>
      <c r="D197" s="1" t="s">
        <v>9</v>
      </c>
      <c r="E197" s="1" t="s">
        <v>9</v>
      </c>
      <c r="F197" s="3">
        <v>1.0785403918200001</v>
      </c>
      <c r="G197" s="3">
        <v>1.5313999652900001</v>
      </c>
      <c r="H197" s="3">
        <v>1.0000566576100001</v>
      </c>
      <c r="I197" s="3">
        <v>1.84839999676</v>
      </c>
      <c r="J197" s="3">
        <v>1.01717369087</v>
      </c>
      <c r="K197" s="3">
        <v>3.4317998886100001</v>
      </c>
    </row>
    <row r="198" spans="1:11" x14ac:dyDescent="0.25">
      <c r="A198" s="1" t="s">
        <v>427</v>
      </c>
      <c r="B198" s="1" t="s">
        <v>428</v>
      </c>
      <c r="C198" s="1" t="s">
        <v>270</v>
      </c>
      <c r="D198" s="1" t="s">
        <v>9</v>
      </c>
      <c r="E198" s="1" t="s">
        <v>9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</row>
    <row r="199" spans="1:11" x14ac:dyDescent="0.25">
      <c r="A199" s="1" t="s">
        <v>429</v>
      </c>
      <c r="B199" s="1" t="s">
        <v>430</v>
      </c>
      <c r="C199" s="1" t="s">
        <v>270</v>
      </c>
      <c r="D199" s="1" t="s">
        <v>9</v>
      </c>
      <c r="E199" s="1" t="s">
        <v>9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</row>
    <row r="200" spans="1:11" x14ac:dyDescent="0.25">
      <c r="A200" s="1" t="s">
        <v>431</v>
      </c>
      <c r="B200" s="1" t="s">
        <v>432</v>
      </c>
      <c r="C200" s="1" t="s">
        <v>270</v>
      </c>
      <c r="D200" s="1" t="s">
        <v>9</v>
      </c>
      <c r="E200" s="1" t="s">
        <v>9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</row>
    <row r="201" spans="1:11" x14ac:dyDescent="0.25">
      <c r="A201" s="1" t="s">
        <v>433</v>
      </c>
      <c r="B201" s="1" t="s">
        <v>434</v>
      </c>
      <c r="C201" s="1" t="s">
        <v>270</v>
      </c>
      <c r="D201" s="1" t="s">
        <v>9</v>
      </c>
      <c r="E201" s="1" t="s">
        <v>9</v>
      </c>
      <c r="F201" s="3">
        <v>0</v>
      </c>
      <c r="G201" s="3">
        <v>0</v>
      </c>
      <c r="H201" s="3">
        <v>0</v>
      </c>
      <c r="I201" s="3">
        <v>0</v>
      </c>
      <c r="J201" s="3">
        <v>0.64818294771399998</v>
      </c>
      <c r="K201" s="3">
        <v>1.3006000518800001</v>
      </c>
    </row>
    <row r="202" spans="1:11" x14ac:dyDescent="0.25">
      <c r="A202" s="1" t="s">
        <v>435</v>
      </c>
      <c r="B202" s="1" t="s">
        <v>436</v>
      </c>
      <c r="C202" s="1" t="s">
        <v>270</v>
      </c>
      <c r="D202" s="1" t="s">
        <v>9</v>
      </c>
      <c r="E202" s="1" t="s">
        <v>9</v>
      </c>
      <c r="F202" s="3">
        <v>0</v>
      </c>
      <c r="G202" s="3">
        <v>0</v>
      </c>
      <c r="H202" s="3">
        <v>0</v>
      </c>
      <c r="I202" s="3">
        <v>0</v>
      </c>
      <c r="J202" s="3">
        <v>0.614117645165</v>
      </c>
      <c r="K202" s="3">
        <v>0.72890001535399995</v>
      </c>
    </row>
    <row r="203" spans="1:11" x14ac:dyDescent="0.25">
      <c r="A203" s="1" t="s">
        <v>437</v>
      </c>
      <c r="B203" s="1" t="s">
        <v>438</v>
      </c>
      <c r="C203" s="1" t="s">
        <v>439</v>
      </c>
      <c r="D203" s="1" t="s">
        <v>9</v>
      </c>
      <c r="E203" s="1" t="s">
        <v>9</v>
      </c>
      <c r="F203" s="3">
        <v>0.95780760827300004</v>
      </c>
      <c r="G203" s="3">
        <v>1.2493000030500001</v>
      </c>
      <c r="H203" s="3">
        <v>0.71148882782099998</v>
      </c>
      <c r="I203" s="3">
        <v>1.41369998455</v>
      </c>
      <c r="J203" s="3">
        <v>0.74032981043400004</v>
      </c>
      <c r="K203" s="3">
        <v>1.58619999886</v>
      </c>
    </row>
    <row r="204" spans="1:11" x14ac:dyDescent="0.25">
      <c r="A204" s="1" t="s">
        <v>440</v>
      </c>
      <c r="B204" s="1" t="s">
        <v>441</v>
      </c>
      <c r="C204" s="1" t="s">
        <v>439</v>
      </c>
      <c r="D204" s="1" t="s">
        <v>9</v>
      </c>
      <c r="E204" s="1" t="s">
        <v>9</v>
      </c>
      <c r="F204" s="3">
        <v>1.2185070945500001</v>
      </c>
      <c r="G204" s="3">
        <v>2.2585000991799999</v>
      </c>
      <c r="H204" s="3">
        <v>1.2453968791200001</v>
      </c>
      <c r="I204" s="3">
        <v>3.0155999660499999</v>
      </c>
      <c r="J204" s="3">
        <v>1.4036360779799999</v>
      </c>
      <c r="K204" s="3">
        <v>6.7242999076799999</v>
      </c>
    </row>
    <row r="205" spans="1:11" x14ac:dyDescent="0.25">
      <c r="A205" s="1" t="s">
        <v>442</v>
      </c>
      <c r="B205" s="1" t="s">
        <v>443</v>
      </c>
      <c r="C205" s="1" t="s">
        <v>439</v>
      </c>
      <c r="D205" s="1" t="s">
        <v>9</v>
      </c>
      <c r="E205" s="1" t="s">
        <v>9</v>
      </c>
      <c r="F205" s="3">
        <v>0</v>
      </c>
      <c r="G205" s="3">
        <v>0</v>
      </c>
      <c r="H205" s="3">
        <v>0.64679998159399998</v>
      </c>
      <c r="I205" s="3">
        <v>0.64679998159399998</v>
      </c>
      <c r="J205" s="3">
        <v>0.62682753711000005</v>
      </c>
      <c r="K205" s="3">
        <v>2.2239000797299999</v>
      </c>
    </row>
    <row r="206" spans="1:11" x14ac:dyDescent="0.25">
      <c r="A206" s="1" t="s">
        <v>444</v>
      </c>
      <c r="B206" s="1" t="s">
        <v>445</v>
      </c>
      <c r="C206" s="1" t="s">
        <v>446</v>
      </c>
      <c r="D206" s="1" t="s">
        <v>9</v>
      </c>
      <c r="E206" s="1" t="s">
        <v>9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</row>
    <row r="207" spans="1:11" x14ac:dyDescent="0.25">
      <c r="A207" s="1" t="s">
        <v>447</v>
      </c>
      <c r="B207" s="1" t="s">
        <v>448</v>
      </c>
      <c r="C207" s="1" t="s">
        <v>446</v>
      </c>
      <c r="D207" s="1" t="s">
        <v>9</v>
      </c>
      <c r="E207" s="1" t="s">
        <v>9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</row>
    <row r="208" spans="1:11" x14ac:dyDescent="0.25">
      <c r="A208" s="1" t="s">
        <v>449</v>
      </c>
      <c r="B208" s="1" t="s">
        <v>450</v>
      </c>
      <c r="C208" s="1" t="s">
        <v>446</v>
      </c>
      <c r="D208" s="1" t="s">
        <v>9</v>
      </c>
      <c r="E208" s="1" t="s">
        <v>9</v>
      </c>
      <c r="F208" s="3">
        <v>1.42173073842</v>
      </c>
      <c r="G208" s="3">
        <v>2.2816998958600001</v>
      </c>
      <c r="H208" s="3">
        <v>1.8754977191</v>
      </c>
      <c r="I208" s="3">
        <v>3.0190999507899998</v>
      </c>
      <c r="J208" s="3">
        <v>0.77291125464999999</v>
      </c>
      <c r="K208" s="3">
        <v>6.0711002349900003</v>
      </c>
    </row>
    <row r="209" spans="1:11" x14ac:dyDescent="0.25">
      <c r="A209" s="1" t="s">
        <v>451</v>
      </c>
      <c r="B209" s="1" t="s">
        <v>452</v>
      </c>
      <c r="C209" s="1" t="s">
        <v>446</v>
      </c>
      <c r="D209" s="1" t="s">
        <v>9</v>
      </c>
      <c r="E209" s="1" t="s">
        <v>9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</row>
    <row r="210" spans="1:11" x14ac:dyDescent="0.25">
      <c r="A210" s="1" t="s">
        <v>453</v>
      </c>
      <c r="B210" s="1" t="s">
        <v>454</v>
      </c>
      <c r="C210" s="1" t="s">
        <v>446</v>
      </c>
      <c r="D210" s="1" t="s">
        <v>9</v>
      </c>
      <c r="E210" s="1" t="s">
        <v>9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</row>
    <row r="211" spans="1:11" x14ac:dyDescent="0.25">
      <c r="A211" s="1" t="s">
        <v>455</v>
      </c>
      <c r="B211" s="1" t="s">
        <v>456</v>
      </c>
      <c r="C211" s="1" t="s">
        <v>446</v>
      </c>
      <c r="D211" s="1" t="s">
        <v>9</v>
      </c>
      <c r="E211" s="1" t="s">
        <v>9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</row>
    <row r="212" spans="1:11" x14ac:dyDescent="0.25">
      <c r="A212" s="1" t="s">
        <v>457</v>
      </c>
      <c r="B212" s="1" t="s">
        <v>458</v>
      </c>
      <c r="C212" s="1" t="s">
        <v>40</v>
      </c>
      <c r="D212" s="1" t="s">
        <v>9</v>
      </c>
      <c r="E212" s="1" t="s">
        <v>9</v>
      </c>
      <c r="F212" s="3">
        <v>0</v>
      </c>
      <c r="G212" s="3">
        <v>0</v>
      </c>
      <c r="H212" s="3">
        <v>0</v>
      </c>
      <c r="I212" s="3">
        <v>0</v>
      </c>
      <c r="J212" s="3">
        <v>0.60760080814399997</v>
      </c>
      <c r="K212" s="3">
        <v>0.62667196989100005</v>
      </c>
    </row>
    <row r="213" spans="1:11" x14ac:dyDescent="0.25">
      <c r="A213" s="1" t="s">
        <v>459</v>
      </c>
      <c r="B213" s="1" t="s">
        <v>460</v>
      </c>
      <c r="C213" s="1" t="s">
        <v>40</v>
      </c>
      <c r="D213" s="1" t="s">
        <v>9</v>
      </c>
      <c r="E213" s="1" t="s">
        <v>9</v>
      </c>
      <c r="F213" s="3">
        <v>0</v>
      </c>
      <c r="G213" s="3">
        <v>0</v>
      </c>
      <c r="H213" s="3">
        <v>0</v>
      </c>
      <c r="I213" s="3">
        <v>0</v>
      </c>
      <c r="J213" s="3">
        <v>0.60845048590100004</v>
      </c>
      <c r="K213" s="3">
        <v>0.65424001216899996</v>
      </c>
    </row>
    <row r="214" spans="1:11" x14ac:dyDescent="0.25">
      <c r="A214" s="1" t="s">
        <v>461</v>
      </c>
      <c r="B214" s="1" t="s">
        <v>462</v>
      </c>
      <c r="C214" s="1" t="s">
        <v>40</v>
      </c>
      <c r="D214" s="1" t="s">
        <v>9</v>
      </c>
      <c r="E214" s="1" t="s">
        <v>9</v>
      </c>
      <c r="F214" s="3">
        <v>0</v>
      </c>
      <c r="G214" s="3">
        <v>0</v>
      </c>
      <c r="H214" s="3">
        <v>0</v>
      </c>
      <c r="I214" s="3">
        <v>0</v>
      </c>
      <c r="J214" s="3">
        <v>0.59918568668700001</v>
      </c>
      <c r="K214" s="3">
        <v>0.64107859134699996</v>
      </c>
    </row>
    <row r="215" spans="1:11" x14ac:dyDescent="0.25">
      <c r="A215" s="1" t="s">
        <v>463</v>
      </c>
      <c r="B215" s="1" t="s">
        <v>464</v>
      </c>
      <c r="C215" s="1" t="s">
        <v>40</v>
      </c>
      <c r="D215" s="1" t="s">
        <v>9</v>
      </c>
      <c r="E215" s="1" t="s">
        <v>9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</row>
    <row r="216" spans="1:11" x14ac:dyDescent="0.25">
      <c r="A216" s="1" t="s">
        <v>465</v>
      </c>
      <c r="B216" s="1" t="s">
        <v>466</v>
      </c>
      <c r="C216" s="1" t="s">
        <v>467</v>
      </c>
      <c r="D216" s="1" t="s">
        <v>9</v>
      </c>
      <c r="E216" s="1" t="s">
        <v>9</v>
      </c>
      <c r="F216" s="3">
        <v>1.3380145882900001</v>
      </c>
      <c r="G216" s="3">
        <v>2.5817999839799999</v>
      </c>
      <c r="H216" s="3">
        <v>1.4259993737900001</v>
      </c>
      <c r="I216" s="3">
        <v>2.92149996758</v>
      </c>
      <c r="J216" s="3">
        <v>1.95914009488</v>
      </c>
      <c r="K216" s="3">
        <v>4.9100999832200003</v>
      </c>
    </row>
    <row r="217" spans="1:11" x14ac:dyDescent="0.25">
      <c r="A217" s="1" t="s">
        <v>468</v>
      </c>
      <c r="B217" s="1" t="s">
        <v>469</v>
      </c>
      <c r="C217" s="1" t="s">
        <v>24</v>
      </c>
      <c r="D217" s="1" t="s">
        <v>9</v>
      </c>
      <c r="E217" s="1" t="s">
        <v>9</v>
      </c>
      <c r="F217" s="3">
        <v>0</v>
      </c>
      <c r="G217" s="3">
        <v>0</v>
      </c>
      <c r="H217" s="3">
        <v>0</v>
      </c>
      <c r="I217" s="3">
        <v>0</v>
      </c>
      <c r="J217" s="3">
        <v>0.64870980089800001</v>
      </c>
      <c r="K217" s="3">
        <v>0.82429999113100005</v>
      </c>
    </row>
    <row r="218" spans="1:11" x14ac:dyDescent="0.25">
      <c r="A218" s="1" t="s">
        <v>470</v>
      </c>
      <c r="B218" s="1" t="s">
        <v>471</v>
      </c>
      <c r="C218" s="1" t="s">
        <v>257</v>
      </c>
      <c r="D218" s="1" t="s">
        <v>9</v>
      </c>
      <c r="E218" s="1" t="s">
        <v>9</v>
      </c>
      <c r="F218" s="3">
        <v>0</v>
      </c>
      <c r="G218" s="3">
        <v>0</v>
      </c>
      <c r="H218" s="3">
        <v>0.61769084855900003</v>
      </c>
      <c r="I218" s="3">
        <v>0.69616758823400005</v>
      </c>
      <c r="J218" s="3">
        <v>0.77983309548799995</v>
      </c>
      <c r="K218" s="3">
        <v>1.58650112152</v>
      </c>
    </row>
    <row r="219" spans="1:11" x14ac:dyDescent="0.25">
      <c r="A219" s="1" t="s">
        <v>472</v>
      </c>
      <c r="B219" s="1" t="s">
        <v>473</v>
      </c>
      <c r="C219" s="1" t="s">
        <v>257</v>
      </c>
      <c r="D219" s="1" t="s">
        <v>9</v>
      </c>
      <c r="E219" s="1" t="s">
        <v>9</v>
      </c>
      <c r="F219" s="3">
        <v>1.41310686767</v>
      </c>
      <c r="G219" s="3">
        <v>2.2309999465899999</v>
      </c>
      <c r="H219" s="3">
        <v>1.7168939212400001</v>
      </c>
      <c r="I219" s="3">
        <v>2.5722999572799998</v>
      </c>
      <c r="J219" s="3">
        <v>2.80932736343</v>
      </c>
      <c r="K219" s="3">
        <v>4.63910007477</v>
      </c>
    </row>
    <row r="220" spans="1:11" x14ac:dyDescent="0.25">
      <c r="A220" s="1" t="s">
        <v>474</v>
      </c>
      <c r="B220" s="1" t="s">
        <v>475</v>
      </c>
      <c r="C220" s="1" t="s">
        <v>257</v>
      </c>
      <c r="D220" s="1" t="s">
        <v>9</v>
      </c>
      <c r="E220" s="1" t="s">
        <v>9</v>
      </c>
      <c r="F220" s="3">
        <v>0.77592011237299996</v>
      </c>
      <c r="G220" s="3">
        <v>1.2187999486900001</v>
      </c>
      <c r="H220" s="3">
        <v>0.79666823941800002</v>
      </c>
      <c r="I220" s="3">
        <v>1.24020004272</v>
      </c>
      <c r="J220" s="3">
        <v>0.92014689870300004</v>
      </c>
      <c r="K220" s="3">
        <v>1.3490999937099999</v>
      </c>
    </row>
    <row r="221" spans="1:11" x14ac:dyDescent="0.25">
      <c r="A221" s="1" t="s">
        <v>476</v>
      </c>
      <c r="B221" s="1" t="s">
        <v>477</v>
      </c>
      <c r="C221" s="1" t="s">
        <v>257</v>
      </c>
      <c r="D221" s="1" t="s">
        <v>9</v>
      </c>
      <c r="E221" s="1" t="s">
        <v>9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</row>
    <row r="222" spans="1:11" x14ac:dyDescent="0.25">
      <c r="A222" s="1" t="s">
        <v>478</v>
      </c>
      <c r="B222" s="1" t="s">
        <v>479</v>
      </c>
      <c r="C222" s="1" t="s">
        <v>24</v>
      </c>
      <c r="D222" s="1" t="s">
        <v>9</v>
      </c>
      <c r="E222" s="1" t="s">
        <v>9</v>
      </c>
      <c r="F222" s="3">
        <v>0</v>
      </c>
      <c r="G222" s="3">
        <v>0</v>
      </c>
      <c r="H222" s="3">
        <v>0.66564898310200005</v>
      </c>
      <c r="I222" s="3">
        <v>1.24030005932</v>
      </c>
      <c r="J222" s="3">
        <v>0.68903788028199997</v>
      </c>
      <c r="K222" s="3">
        <v>1.4004000425300001</v>
      </c>
    </row>
    <row r="223" spans="1:11" x14ac:dyDescent="0.25">
      <c r="A223" s="1" t="s">
        <v>480</v>
      </c>
      <c r="B223" s="1" t="s">
        <v>481</v>
      </c>
      <c r="C223" s="1" t="s">
        <v>167</v>
      </c>
      <c r="D223" s="1" t="s">
        <v>9</v>
      </c>
      <c r="E223" s="1" t="s">
        <v>9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</row>
    <row r="224" spans="1:11" x14ac:dyDescent="0.25">
      <c r="A224" s="1" t="s">
        <v>482</v>
      </c>
      <c r="B224" s="1" t="s">
        <v>483</v>
      </c>
      <c r="C224" s="1" t="s">
        <v>167</v>
      </c>
      <c r="D224" s="1" t="s">
        <v>9</v>
      </c>
      <c r="E224" s="1" t="s">
        <v>9</v>
      </c>
      <c r="F224" s="3">
        <v>1.3125809882099999</v>
      </c>
      <c r="G224" s="3">
        <v>1.9486000537899999</v>
      </c>
      <c r="H224" s="3">
        <v>1.2254608554199999</v>
      </c>
      <c r="I224" s="3">
        <v>2.0025000572199998</v>
      </c>
      <c r="J224" s="3">
        <v>0.85891874074700003</v>
      </c>
      <c r="K224" s="3">
        <v>2.1937999725299999</v>
      </c>
    </row>
    <row r="225" spans="1:11" x14ac:dyDescent="0.25">
      <c r="A225" s="1" t="s">
        <v>484</v>
      </c>
      <c r="B225" s="1" t="s">
        <v>485</v>
      </c>
      <c r="C225" s="1" t="s">
        <v>147</v>
      </c>
      <c r="D225" s="1" t="s">
        <v>9</v>
      </c>
      <c r="E225" s="1" t="s">
        <v>9</v>
      </c>
      <c r="F225" s="3">
        <v>0</v>
      </c>
      <c r="G225" s="3">
        <v>0</v>
      </c>
      <c r="H225" s="3">
        <v>0</v>
      </c>
      <c r="I225" s="3">
        <v>0</v>
      </c>
      <c r="J225" s="3">
        <v>0.60290704394700001</v>
      </c>
      <c r="K225" s="3">
        <v>0.64609998464600005</v>
      </c>
    </row>
    <row r="226" spans="1:11" x14ac:dyDescent="0.25">
      <c r="A226" s="1" t="s">
        <v>486</v>
      </c>
      <c r="B226" s="1" t="s">
        <v>487</v>
      </c>
      <c r="C226" s="1" t="s">
        <v>7</v>
      </c>
      <c r="D226" s="1" t="s">
        <v>9</v>
      </c>
      <c r="E226" s="1" t="s">
        <v>9</v>
      </c>
      <c r="F226" s="3">
        <v>0.79901275116500003</v>
      </c>
      <c r="G226" s="3">
        <v>1.7747000455899999</v>
      </c>
      <c r="H226" s="3">
        <v>0.750270088073</v>
      </c>
      <c r="I226" s="3">
        <v>2.1582999229399999</v>
      </c>
      <c r="J226" s="3">
        <v>0.83226824980299996</v>
      </c>
      <c r="K226" s="3">
        <v>3.7830998897599999</v>
      </c>
    </row>
    <row r="227" spans="1:11" x14ac:dyDescent="0.25">
      <c r="A227" s="1" t="s">
        <v>488</v>
      </c>
      <c r="B227" s="1" t="s">
        <v>489</v>
      </c>
      <c r="C227" s="1" t="s">
        <v>24</v>
      </c>
      <c r="D227" s="1" t="s">
        <v>9</v>
      </c>
      <c r="E227" s="1" t="s">
        <v>9</v>
      </c>
      <c r="F227" s="3">
        <v>0</v>
      </c>
      <c r="G227" s="3">
        <v>0</v>
      </c>
      <c r="H227" s="3">
        <v>0</v>
      </c>
      <c r="I227" s="3">
        <v>0</v>
      </c>
      <c r="J227" s="3">
        <v>1.0394353356499999</v>
      </c>
      <c r="K227" s="3">
        <v>1.3102999925600001</v>
      </c>
    </row>
    <row r="228" spans="1:11" x14ac:dyDescent="0.25">
      <c r="A228" s="1" t="s">
        <v>490</v>
      </c>
      <c r="B228" s="1" t="s">
        <v>491</v>
      </c>
      <c r="C228" s="1" t="s">
        <v>24</v>
      </c>
      <c r="D228" s="1" t="s">
        <v>9</v>
      </c>
      <c r="E228" s="1" t="s">
        <v>9</v>
      </c>
      <c r="F228" s="3">
        <v>0</v>
      </c>
      <c r="G228" s="3">
        <v>0</v>
      </c>
      <c r="H228" s="3">
        <v>0</v>
      </c>
      <c r="I228" s="3">
        <v>0</v>
      </c>
      <c r="J228" s="3">
        <v>1.5800250168600001</v>
      </c>
      <c r="K228" s="3">
        <v>2.7323999404900001</v>
      </c>
    </row>
    <row r="229" spans="1:11" x14ac:dyDescent="0.25">
      <c r="A229" s="1" t="s">
        <v>492</v>
      </c>
      <c r="B229" s="1" t="s">
        <v>493</v>
      </c>
      <c r="C229" s="1" t="s">
        <v>7</v>
      </c>
      <c r="D229" s="1" t="s">
        <v>9</v>
      </c>
      <c r="E229" s="1" t="s">
        <v>9</v>
      </c>
      <c r="F229" s="3">
        <v>0.75891071770899998</v>
      </c>
      <c r="G229" s="3">
        <v>1.16840004921</v>
      </c>
      <c r="H229" s="3">
        <v>0.85002075613700001</v>
      </c>
      <c r="I229" s="3">
        <v>1.2319999933200001</v>
      </c>
      <c r="J229" s="3">
        <v>0.65216105010199998</v>
      </c>
      <c r="K229" s="3">
        <v>1.2970000505399999</v>
      </c>
    </row>
    <row r="230" spans="1:11" x14ac:dyDescent="0.25">
      <c r="A230" s="1" t="s">
        <v>494</v>
      </c>
      <c r="B230" s="1" t="s">
        <v>495</v>
      </c>
      <c r="C230" s="1" t="s">
        <v>7</v>
      </c>
      <c r="D230" s="1" t="s">
        <v>9</v>
      </c>
      <c r="E230" s="1" t="s">
        <v>9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</row>
    <row r="231" spans="1:11" x14ac:dyDescent="0.25">
      <c r="A231" s="1" t="s">
        <v>496</v>
      </c>
      <c r="B231" s="1" t="s">
        <v>497</v>
      </c>
      <c r="C231" s="1" t="s">
        <v>7</v>
      </c>
      <c r="D231" s="1" t="s">
        <v>9</v>
      </c>
      <c r="E231" s="1" t="s">
        <v>9</v>
      </c>
      <c r="F231" s="3">
        <v>0</v>
      </c>
      <c r="G231" s="3">
        <v>0</v>
      </c>
      <c r="H231" s="3">
        <v>0</v>
      </c>
      <c r="I231" s="3">
        <v>0</v>
      </c>
      <c r="J231" s="3">
        <v>0.67439999182999999</v>
      </c>
      <c r="K231" s="3">
        <v>0.84880000352899998</v>
      </c>
    </row>
    <row r="232" spans="1:11" x14ac:dyDescent="0.25">
      <c r="A232" s="1" t="s">
        <v>498</v>
      </c>
      <c r="B232" s="1" t="s">
        <v>499</v>
      </c>
      <c r="C232" s="1" t="s">
        <v>500</v>
      </c>
      <c r="D232" s="1" t="s">
        <v>9</v>
      </c>
      <c r="E232" s="1" t="s">
        <v>9</v>
      </c>
      <c r="F232" s="3">
        <v>1.8706963893299999</v>
      </c>
      <c r="G232" s="3">
        <v>3.6558001041399999</v>
      </c>
      <c r="H232" s="3">
        <v>2.0305378480199998</v>
      </c>
      <c r="I232" s="3">
        <v>5.84859991074</v>
      </c>
      <c r="J232" s="3">
        <v>2.81014870431</v>
      </c>
      <c r="K232" s="3">
        <v>12.463299751299999</v>
      </c>
    </row>
    <row r="233" spans="1:11" x14ac:dyDescent="0.25">
      <c r="A233" s="1" t="s">
        <v>501</v>
      </c>
      <c r="B233" s="1" t="s">
        <v>502</v>
      </c>
      <c r="C233" s="1" t="s">
        <v>500</v>
      </c>
      <c r="D233" s="1" t="s">
        <v>9</v>
      </c>
      <c r="E233" s="1" t="s">
        <v>9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</row>
    <row r="234" spans="1:11" x14ac:dyDescent="0.25">
      <c r="A234" s="1" t="s">
        <v>503</v>
      </c>
      <c r="B234" s="1" t="s">
        <v>504</v>
      </c>
      <c r="C234" s="1" t="s">
        <v>505</v>
      </c>
      <c r="D234" s="1" t="s">
        <v>9</v>
      </c>
      <c r="E234" s="1" t="s">
        <v>9</v>
      </c>
      <c r="F234" s="3">
        <v>0</v>
      </c>
      <c r="G234" s="3">
        <v>0</v>
      </c>
      <c r="H234" s="3">
        <v>0</v>
      </c>
      <c r="I234" s="3">
        <v>0</v>
      </c>
      <c r="J234" s="3">
        <v>0.62016639327099998</v>
      </c>
      <c r="K234" s="3">
        <v>1.89600002766</v>
      </c>
    </row>
    <row r="235" spans="1:11" x14ac:dyDescent="0.25">
      <c r="A235" s="1" t="s">
        <v>506</v>
      </c>
      <c r="B235" s="1" t="s">
        <v>507</v>
      </c>
      <c r="C235" s="1" t="s">
        <v>505</v>
      </c>
      <c r="D235" s="1" t="s">
        <v>9</v>
      </c>
      <c r="E235" s="1" t="s">
        <v>9</v>
      </c>
      <c r="F235" s="3">
        <v>0.59553428718000001</v>
      </c>
      <c r="G235" s="3">
        <v>0.71679997444200005</v>
      </c>
      <c r="H235" s="3">
        <v>0.61406341485899996</v>
      </c>
      <c r="I235" s="3">
        <v>0.81499999761599995</v>
      </c>
      <c r="J235" s="3">
        <v>0.71105448614199995</v>
      </c>
      <c r="K235" s="3">
        <v>1.76160001755</v>
      </c>
    </row>
    <row r="236" spans="1:11" x14ac:dyDescent="0.25">
      <c r="A236" s="1" t="s">
        <v>508</v>
      </c>
      <c r="B236" s="1" t="s">
        <v>509</v>
      </c>
      <c r="C236" s="1" t="s">
        <v>505</v>
      </c>
      <c r="D236" s="1" t="s">
        <v>9</v>
      </c>
      <c r="E236" s="1" t="s">
        <v>9</v>
      </c>
      <c r="F236" s="3">
        <v>1.11694666545</v>
      </c>
      <c r="G236" s="3">
        <v>1.3839999437299999</v>
      </c>
      <c r="H236" s="3">
        <v>0.89485827064900003</v>
      </c>
      <c r="I236" s="3">
        <v>1.4285000562700001</v>
      </c>
      <c r="J236" s="3">
        <v>0.76016464083799995</v>
      </c>
      <c r="K236" s="3">
        <v>1.5636999607099999</v>
      </c>
    </row>
    <row r="237" spans="1:11" x14ac:dyDescent="0.25">
      <c r="A237" s="1" t="s">
        <v>510</v>
      </c>
      <c r="B237" s="1" t="s">
        <v>511</v>
      </c>
      <c r="C237" s="1" t="s">
        <v>505</v>
      </c>
      <c r="D237" s="1" t="s">
        <v>9</v>
      </c>
      <c r="E237" s="1" t="s">
        <v>9</v>
      </c>
      <c r="F237" s="3">
        <v>0.72766831045000002</v>
      </c>
      <c r="G237" s="3">
        <v>1.2238999605200001</v>
      </c>
      <c r="H237" s="3">
        <v>0.80933364701900001</v>
      </c>
      <c r="I237" s="3">
        <v>1.25259995461</v>
      </c>
      <c r="J237" s="3">
        <v>0.86177044872300002</v>
      </c>
      <c r="K237" s="3">
        <v>1.33650004864</v>
      </c>
    </row>
    <row r="238" spans="1:11" x14ac:dyDescent="0.25">
      <c r="A238" s="1" t="s">
        <v>512</v>
      </c>
      <c r="B238" s="1" t="s">
        <v>513</v>
      </c>
      <c r="C238" s="1" t="s">
        <v>505</v>
      </c>
      <c r="D238" s="1" t="s">
        <v>9</v>
      </c>
      <c r="E238" s="1" t="s">
        <v>9</v>
      </c>
      <c r="F238" s="3">
        <v>0.81452376614300004</v>
      </c>
      <c r="G238" s="3">
        <v>1.4793000221299999</v>
      </c>
      <c r="H238" s="3">
        <v>0.84174369545299998</v>
      </c>
      <c r="I238" s="3">
        <v>1.69579994678</v>
      </c>
      <c r="J238" s="3">
        <v>0.91314698567399999</v>
      </c>
      <c r="K238" s="3">
        <v>2.33310008049</v>
      </c>
    </row>
    <row r="239" spans="1:11" x14ac:dyDescent="0.25">
      <c r="A239" s="1" t="s">
        <v>514</v>
      </c>
      <c r="B239" s="1" t="s">
        <v>515</v>
      </c>
      <c r="C239" s="1" t="s">
        <v>505</v>
      </c>
      <c r="D239" s="1" t="s">
        <v>9</v>
      </c>
      <c r="E239" s="1" t="s">
        <v>9</v>
      </c>
      <c r="F239" s="3">
        <v>0</v>
      </c>
      <c r="G239" s="3">
        <v>0</v>
      </c>
      <c r="H239" s="3">
        <v>0.61213333408000004</v>
      </c>
      <c r="I239" s="3">
        <v>0.67470002174400001</v>
      </c>
      <c r="J239" s="3">
        <v>0.62808146252899999</v>
      </c>
      <c r="K239" s="3">
        <v>1.2609000206000001</v>
      </c>
    </row>
    <row r="240" spans="1:11" x14ac:dyDescent="0.25">
      <c r="A240" s="1" t="s">
        <v>516</v>
      </c>
      <c r="B240" s="1" t="s">
        <v>517</v>
      </c>
      <c r="C240" s="1" t="s">
        <v>505</v>
      </c>
      <c r="D240" s="1" t="s">
        <v>9</v>
      </c>
      <c r="E240" s="1" t="s">
        <v>9</v>
      </c>
      <c r="F240" s="3">
        <v>0</v>
      </c>
      <c r="G240" s="3">
        <v>0</v>
      </c>
      <c r="H240" s="3">
        <v>0</v>
      </c>
      <c r="I240" s="3">
        <v>0</v>
      </c>
      <c r="J240" s="3">
        <v>0.61436718764200005</v>
      </c>
      <c r="K240" s="3">
        <v>0.73360002040899996</v>
      </c>
    </row>
    <row r="241" spans="1:11" x14ac:dyDescent="0.25">
      <c r="A241" s="1" t="s">
        <v>518</v>
      </c>
      <c r="B241" s="1" t="s">
        <v>519</v>
      </c>
      <c r="C241" s="1" t="s">
        <v>505</v>
      </c>
      <c r="D241" s="1" t="s">
        <v>9</v>
      </c>
      <c r="E241" s="1" t="s">
        <v>9</v>
      </c>
      <c r="F241" s="3">
        <v>0</v>
      </c>
      <c r="G241" s="3">
        <v>0</v>
      </c>
      <c r="H241" s="3">
        <v>0</v>
      </c>
      <c r="I241" s="3">
        <v>0</v>
      </c>
      <c r="J241" s="3">
        <v>0.63831487519700003</v>
      </c>
      <c r="K241" s="3">
        <v>0.73530000448199995</v>
      </c>
    </row>
    <row r="242" spans="1:11" x14ac:dyDescent="0.25">
      <c r="A242" s="1" t="s">
        <v>520</v>
      </c>
      <c r="B242" s="1" t="s">
        <v>521</v>
      </c>
      <c r="C242" s="1" t="s">
        <v>505</v>
      </c>
      <c r="D242" s="1" t="s">
        <v>9</v>
      </c>
      <c r="E242" s="1" t="s">
        <v>9</v>
      </c>
      <c r="F242" s="3">
        <v>0</v>
      </c>
      <c r="G242" s="3">
        <v>0</v>
      </c>
      <c r="H242" s="3">
        <v>0</v>
      </c>
      <c r="I242" s="3">
        <v>0</v>
      </c>
      <c r="J242" s="3">
        <v>0.64972499012899998</v>
      </c>
      <c r="K242" s="3">
        <v>0.85970002412799995</v>
      </c>
    </row>
    <row r="243" spans="1:11" x14ac:dyDescent="0.25">
      <c r="A243" s="1" t="s">
        <v>522</v>
      </c>
      <c r="B243" s="1" t="s">
        <v>523</v>
      </c>
      <c r="C243" s="1" t="s">
        <v>505</v>
      </c>
      <c r="D243" s="1" t="s">
        <v>9</v>
      </c>
      <c r="E243" s="1" t="s">
        <v>9</v>
      </c>
      <c r="F243" s="3">
        <v>0</v>
      </c>
      <c r="G243" s="3">
        <v>0</v>
      </c>
      <c r="H243" s="3">
        <v>0</v>
      </c>
      <c r="I243" s="3">
        <v>0</v>
      </c>
      <c r="J243" s="3">
        <v>0.58807498216599996</v>
      </c>
      <c r="K243" s="3">
        <v>0.59399998188000003</v>
      </c>
    </row>
    <row r="244" spans="1:11" x14ac:dyDescent="0.25">
      <c r="A244" s="1" t="s">
        <v>524</v>
      </c>
      <c r="B244" s="1" t="s">
        <v>525</v>
      </c>
      <c r="C244" s="1" t="s">
        <v>45</v>
      </c>
      <c r="D244" s="1" t="s">
        <v>9</v>
      </c>
      <c r="E244" s="1" t="s">
        <v>9</v>
      </c>
      <c r="F244" s="3">
        <v>1.1359197572999999</v>
      </c>
      <c r="G244" s="3">
        <v>1.5506500005699999</v>
      </c>
      <c r="H244" s="3">
        <v>1.2352723436199999</v>
      </c>
      <c r="I244" s="3">
        <v>1.65960001945</v>
      </c>
      <c r="J244" s="3">
        <v>1.3584788703099999</v>
      </c>
      <c r="K244" s="3">
        <v>1.9599750041999999</v>
      </c>
    </row>
    <row r="245" spans="1:11" x14ac:dyDescent="0.25">
      <c r="A245" s="1" t="s">
        <v>526</v>
      </c>
      <c r="B245" s="1" t="s">
        <v>527</v>
      </c>
      <c r="C245" s="1" t="s">
        <v>247</v>
      </c>
      <c r="D245" s="1" t="s">
        <v>9</v>
      </c>
      <c r="E245" s="1" t="s">
        <v>9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</row>
    <row r="246" spans="1:11" x14ac:dyDescent="0.25">
      <c r="A246" s="1" t="s">
        <v>528</v>
      </c>
      <c r="B246" s="1" t="s">
        <v>529</v>
      </c>
      <c r="C246" s="1" t="s">
        <v>45</v>
      </c>
      <c r="D246" s="1" t="s">
        <v>9</v>
      </c>
      <c r="E246" s="1" t="s">
        <v>9</v>
      </c>
      <c r="F246" s="3">
        <v>0.66285901466999997</v>
      </c>
      <c r="G246" s="3">
        <v>1.1566540002800001</v>
      </c>
      <c r="H246" s="3">
        <v>0.82945376211900002</v>
      </c>
      <c r="I246" s="3">
        <v>1.2096273899100001</v>
      </c>
      <c r="J246" s="3">
        <v>1.0405996560799999</v>
      </c>
      <c r="K246" s="3">
        <v>1.3570253849</v>
      </c>
    </row>
    <row r="247" spans="1:11" x14ac:dyDescent="0.25">
      <c r="A247" s="1" t="s">
        <v>530</v>
      </c>
      <c r="B247" s="1" t="s">
        <v>531</v>
      </c>
      <c r="C247" s="1" t="s">
        <v>247</v>
      </c>
      <c r="D247" s="1" t="s">
        <v>37</v>
      </c>
      <c r="E247" s="1" t="s">
        <v>37</v>
      </c>
      <c r="F247" s="3">
        <v>1.6479591232399999</v>
      </c>
      <c r="G247" s="3">
        <v>2.7243194580100001</v>
      </c>
      <c r="H247" s="3">
        <v>1.72590984604</v>
      </c>
      <c r="I247" s="3">
        <v>4.16409873962</v>
      </c>
      <c r="J247" s="3">
        <v>1.9734240360799999</v>
      </c>
      <c r="K247" s="3">
        <v>8.4034824371300001</v>
      </c>
    </row>
    <row r="248" spans="1:11" x14ac:dyDescent="0.25">
      <c r="A248" s="1" t="s">
        <v>532</v>
      </c>
      <c r="B248" s="1" t="s">
        <v>533</v>
      </c>
      <c r="C248" s="1" t="s">
        <v>247</v>
      </c>
      <c r="D248" s="1" t="s">
        <v>9</v>
      </c>
      <c r="E248" s="1" t="s">
        <v>9</v>
      </c>
      <c r="F248" s="3">
        <v>0</v>
      </c>
      <c r="G248" s="3">
        <v>0</v>
      </c>
      <c r="H248" s="3">
        <v>0</v>
      </c>
      <c r="I248" s="3">
        <v>0</v>
      </c>
      <c r="J248" s="3">
        <v>0.61212729215600004</v>
      </c>
      <c r="K248" s="3">
        <v>0.64178878068900003</v>
      </c>
    </row>
    <row r="249" spans="1:11" x14ac:dyDescent="0.25">
      <c r="A249" s="1" t="s">
        <v>534</v>
      </c>
      <c r="B249" s="1" t="s">
        <v>535</v>
      </c>
      <c r="C249" s="1" t="s">
        <v>45</v>
      </c>
      <c r="D249" s="1" t="s">
        <v>37</v>
      </c>
      <c r="E249" s="1" t="s">
        <v>37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</row>
    <row r="250" spans="1:11" x14ac:dyDescent="0.25">
      <c r="A250" s="1" t="s">
        <v>536</v>
      </c>
      <c r="B250" s="1" t="s">
        <v>537</v>
      </c>
      <c r="C250" s="1" t="s">
        <v>45</v>
      </c>
      <c r="D250" s="1" t="s">
        <v>538</v>
      </c>
      <c r="E250" s="1" t="s">
        <v>538</v>
      </c>
      <c r="F250" s="3">
        <v>0</v>
      </c>
      <c r="G250" s="3">
        <v>0</v>
      </c>
      <c r="H250" s="3">
        <v>0.61522715277200002</v>
      </c>
      <c r="I250" s="3">
        <v>0.77480000257500004</v>
      </c>
      <c r="J250" s="3">
        <v>0.72913754474100001</v>
      </c>
      <c r="K250" s="3">
        <v>1.49431192875</v>
      </c>
    </row>
    <row r="251" spans="1:11" x14ac:dyDescent="0.25">
      <c r="A251" s="1" t="s">
        <v>539</v>
      </c>
      <c r="B251" s="1" t="s">
        <v>540</v>
      </c>
      <c r="C251" s="1" t="s">
        <v>45</v>
      </c>
      <c r="D251" s="1" t="s">
        <v>9</v>
      </c>
      <c r="E251" s="1" t="s">
        <v>9</v>
      </c>
      <c r="F251" s="3">
        <v>0</v>
      </c>
      <c r="G251" s="3">
        <v>0</v>
      </c>
      <c r="H251" s="3">
        <v>0</v>
      </c>
      <c r="I251" s="3">
        <v>0</v>
      </c>
      <c r="J251" s="3">
        <v>0.61736804308399995</v>
      </c>
      <c r="K251" s="3">
        <v>0.70590001344700004</v>
      </c>
    </row>
    <row r="252" spans="1:11" x14ac:dyDescent="0.25">
      <c r="A252" s="1" t="s">
        <v>541</v>
      </c>
      <c r="B252" s="1" t="s">
        <v>542</v>
      </c>
      <c r="C252" s="1" t="s">
        <v>45</v>
      </c>
      <c r="D252" s="1" t="s">
        <v>9</v>
      </c>
      <c r="E252" s="1" t="s">
        <v>9</v>
      </c>
      <c r="F252" s="3">
        <v>1.3394963898300001</v>
      </c>
      <c r="G252" s="3">
        <v>2.8124001026199998</v>
      </c>
      <c r="H252" s="3">
        <v>1.0733072206500001</v>
      </c>
      <c r="I252" s="3">
        <v>2.8464999198899998</v>
      </c>
      <c r="J252" s="3">
        <v>0.85329794525400005</v>
      </c>
      <c r="K252" s="3">
        <v>2.95630002022</v>
      </c>
    </row>
    <row r="253" spans="1:11" x14ac:dyDescent="0.25">
      <c r="A253" s="1" t="s">
        <v>543</v>
      </c>
      <c r="B253" s="1" t="s">
        <v>544</v>
      </c>
      <c r="C253" s="1" t="s">
        <v>45</v>
      </c>
      <c r="D253" s="1" t="s">
        <v>9</v>
      </c>
      <c r="E253" s="1" t="s">
        <v>9</v>
      </c>
      <c r="F253" s="3">
        <v>0.92893046933199996</v>
      </c>
      <c r="G253" s="3">
        <v>1.7556999921800001</v>
      </c>
      <c r="H253" s="3">
        <v>0.954288168544</v>
      </c>
      <c r="I253" s="3">
        <v>1.9155999422100001</v>
      </c>
      <c r="J253" s="3">
        <v>1.2517940060199999</v>
      </c>
      <c r="K253" s="3">
        <v>2.3785998821300001</v>
      </c>
    </row>
    <row r="254" spans="1:11" x14ac:dyDescent="0.25">
      <c r="A254" s="1" t="s">
        <v>545</v>
      </c>
      <c r="B254" s="1" t="s">
        <v>546</v>
      </c>
      <c r="C254" s="1" t="s">
        <v>142</v>
      </c>
      <c r="D254" s="1" t="s">
        <v>9</v>
      </c>
      <c r="E254" s="1" t="s">
        <v>9</v>
      </c>
      <c r="F254" s="3">
        <v>1.2348650696400001</v>
      </c>
      <c r="G254" s="3">
        <v>1.9756000041999999</v>
      </c>
      <c r="H254" s="3">
        <v>1.3552578045899999</v>
      </c>
      <c r="I254" s="3">
        <v>2.5023999214199999</v>
      </c>
      <c r="J254" s="3">
        <v>1.8958044468499999</v>
      </c>
      <c r="K254" s="3">
        <v>5.12160015106</v>
      </c>
    </row>
    <row r="255" spans="1:11" x14ac:dyDescent="0.25">
      <c r="A255" s="1" t="s">
        <v>547</v>
      </c>
      <c r="B255" s="1" t="s">
        <v>548</v>
      </c>
      <c r="C255" s="1" t="s">
        <v>142</v>
      </c>
      <c r="D255" s="1" t="s">
        <v>37</v>
      </c>
      <c r="E255" s="1" t="s">
        <v>37</v>
      </c>
      <c r="F255" s="3">
        <v>0.74848255861599999</v>
      </c>
      <c r="G255" s="3">
        <v>1.25750005245</v>
      </c>
      <c r="H255" s="3">
        <v>0.73353018294700001</v>
      </c>
      <c r="I255" s="3">
        <v>1.3971999883699999</v>
      </c>
      <c r="J255" s="3">
        <v>0.96352350604000003</v>
      </c>
      <c r="K255" s="3">
        <v>1.8479000329999999</v>
      </c>
    </row>
    <row r="256" spans="1:11" x14ac:dyDescent="0.25">
      <c r="A256" s="1" t="s">
        <v>549</v>
      </c>
      <c r="B256" s="1" t="s">
        <v>550</v>
      </c>
      <c r="C256" s="1" t="s">
        <v>45</v>
      </c>
      <c r="D256" s="1" t="s">
        <v>9</v>
      </c>
      <c r="E256" s="1" t="s">
        <v>9</v>
      </c>
      <c r="F256" s="3">
        <v>1.04814868352</v>
      </c>
      <c r="G256" s="3">
        <v>2.3414418697400001</v>
      </c>
      <c r="H256" s="3">
        <v>1.0653909278</v>
      </c>
      <c r="I256" s="3">
        <v>2.3631103038800001</v>
      </c>
      <c r="J256" s="3">
        <v>1.0970090584900001</v>
      </c>
      <c r="K256" s="3">
        <v>2.4463164806400002</v>
      </c>
    </row>
    <row r="257" spans="1:11" x14ac:dyDescent="0.25">
      <c r="A257" s="1" t="s">
        <v>551</v>
      </c>
      <c r="B257" s="1" t="s">
        <v>552</v>
      </c>
      <c r="C257" s="1" t="s">
        <v>45</v>
      </c>
      <c r="D257" s="1" t="s">
        <v>9</v>
      </c>
      <c r="E257" s="1" t="s">
        <v>9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</row>
    <row r="258" spans="1:11" x14ac:dyDescent="0.25">
      <c r="A258" s="1" t="s">
        <v>553</v>
      </c>
      <c r="B258" s="1" t="s">
        <v>554</v>
      </c>
      <c r="C258" s="1" t="s">
        <v>45</v>
      </c>
      <c r="D258" s="1" t="s">
        <v>9</v>
      </c>
      <c r="E258" s="1" t="s">
        <v>9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</row>
    <row r="259" spans="1:11" x14ac:dyDescent="0.25">
      <c r="A259" s="1" t="s">
        <v>555</v>
      </c>
      <c r="B259" s="1" t="s">
        <v>556</v>
      </c>
      <c r="C259" s="1" t="s">
        <v>45</v>
      </c>
      <c r="D259" s="1" t="s">
        <v>9</v>
      </c>
      <c r="E259" s="1" t="s">
        <v>9</v>
      </c>
      <c r="F259" s="3">
        <v>0</v>
      </c>
      <c r="G259" s="3">
        <v>0</v>
      </c>
      <c r="H259" s="3">
        <v>0</v>
      </c>
      <c r="I259" s="3">
        <v>0</v>
      </c>
      <c r="J259" s="3">
        <v>0.61535675466600004</v>
      </c>
      <c r="K259" s="3">
        <v>1.1111367940900001</v>
      </c>
    </row>
    <row r="260" spans="1:11" x14ac:dyDescent="0.25">
      <c r="A260" s="1" t="s">
        <v>557</v>
      </c>
      <c r="B260" s="1" t="s">
        <v>558</v>
      </c>
      <c r="C260" s="1" t="s">
        <v>7</v>
      </c>
      <c r="D260" s="1" t="s">
        <v>9</v>
      </c>
      <c r="E260" s="1" t="s">
        <v>9</v>
      </c>
      <c r="F260" s="3">
        <v>1.40552765818</v>
      </c>
      <c r="G260" s="3">
        <v>1.93264663219</v>
      </c>
      <c r="H260" s="3">
        <v>1.66048943068</v>
      </c>
      <c r="I260" s="3">
        <v>2.41150784492</v>
      </c>
      <c r="J260" s="3">
        <v>2.0802618987799999</v>
      </c>
      <c r="K260" s="3">
        <v>3.6517367363000002</v>
      </c>
    </row>
    <row r="261" spans="1:11" x14ac:dyDescent="0.25">
      <c r="A261" s="1" t="s">
        <v>559</v>
      </c>
      <c r="B261" s="1" t="s">
        <v>560</v>
      </c>
      <c r="C261" s="1" t="s">
        <v>29</v>
      </c>
      <c r="D261" s="1" t="s">
        <v>9</v>
      </c>
      <c r="E261" s="1" t="s">
        <v>9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</row>
    <row r="262" spans="1:11" x14ac:dyDescent="0.25">
      <c r="A262" s="1" t="s">
        <v>561</v>
      </c>
      <c r="B262" s="1" t="s">
        <v>562</v>
      </c>
      <c r="C262" s="1" t="s">
        <v>142</v>
      </c>
      <c r="D262" s="1" t="s">
        <v>9</v>
      </c>
      <c r="E262" s="1" t="s">
        <v>9</v>
      </c>
      <c r="F262" s="3">
        <v>0</v>
      </c>
      <c r="G262" s="3">
        <v>0</v>
      </c>
      <c r="H262" s="3">
        <v>0</v>
      </c>
      <c r="I262" s="3">
        <v>0</v>
      </c>
      <c r="J262" s="3">
        <v>0.59924285752399997</v>
      </c>
      <c r="K262" s="3">
        <v>0.60769999027300003</v>
      </c>
    </row>
    <row r="263" spans="1:11" x14ac:dyDescent="0.25">
      <c r="A263" s="1" t="s">
        <v>563</v>
      </c>
      <c r="B263" s="1" t="s">
        <v>564</v>
      </c>
      <c r="C263" s="1" t="s">
        <v>7</v>
      </c>
      <c r="D263" s="1" t="s">
        <v>9</v>
      </c>
      <c r="E263" s="1" t="s">
        <v>9</v>
      </c>
      <c r="F263" s="3">
        <v>0</v>
      </c>
      <c r="G263" s="3">
        <v>0</v>
      </c>
      <c r="H263" s="3">
        <v>0.65140000581699997</v>
      </c>
      <c r="I263" s="3">
        <v>0.70240002870600005</v>
      </c>
      <c r="J263" s="3">
        <v>0.90315588677600001</v>
      </c>
      <c r="K263" s="3">
        <v>2.2874999046300002</v>
      </c>
    </row>
    <row r="264" spans="1:11" x14ac:dyDescent="0.25">
      <c r="A264" s="1" t="s">
        <v>565</v>
      </c>
      <c r="B264" s="1" t="s">
        <v>566</v>
      </c>
      <c r="C264" s="1" t="s">
        <v>24</v>
      </c>
      <c r="D264" s="1" t="s">
        <v>9</v>
      </c>
      <c r="E264" s="1" t="s">
        <v>9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</row>
    <row r="265" spans="1:11" x14ac:dyDescent="0.25">
      <c r="A265" s="1" t="s">
        <v>567</v>
      </c>
      <c r="B265" s="1" t="s">
        <v>568</v>
      </c>
      <c r="C265" s="1" t="s">
        <v>24</v>
      </c>
      <c r="D265" s="1" t="s">
        <v>9</v>
      </c>
      <c r="E265" s="1" t="s">
        <v>9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</row>
    <row r="266" spans="1:11" x14ac:dyDescent="0.25">
      <c r="A266" s="1" t="s">
        <v>569</v>
      </c>
      <c r="B266" s="1" t="s">
        <v>570</v>
      </c>
      <c r="C266" s="1" t="s">
        <v>94</v>
      </c>
      <c r="D266" s="1" t="s">
        <v>9</v>
      </c>
      <c r="E266" s="1" t="s">
        <v>9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</row>
    <row r="267" spans="1:11" x14ac:dyDescent="0.25">
      <c r="A267" s="1" t="s">
        <v>571</v>
      </c>
      <c r="B267" s="1" t="s">
        <v>572</v>
      </c>
      <c r="C267" s="1" t="s">
        <v>94</v>
      </c>
      <c r="D267" s="1" t="s">
        <v>9</v>
      </c>
      <c r="E267" s="1" t="s">
        <v>9</v>
      </c>
      <c r="F267" s="3">
        <v>0</v>
      </c>
      <c r="G267" s="3">
        <v>0</v>
      </c>
      <c r="H267" s="3">
        <v>0</v>
      </c>
      <c r="I267" s="3">
        <v>0</v>
      </c>
      <c r="J267" s="3">
        <v>0.66079998016399999</v>
      </c>
      <c r="K267" s="3">
        <v>0.66079998016399999</v>
      </c>
    </row>
    <row r="268" spans="1:11" x14ac:dyDescent="0.25">
      <c r="A268" s="1" t="s">
        <v>573</v>
      </c>
      <c r="B268" s="1" t="s">
        <v>574</v>
      </c>
      <c r="C268" s="1" t="s">
        <v>575</v>
      </c>
      <c r="D268" s="1" t="s">
        <v>9</v>
      </c>
      <c r="E268" s="1" t="s">
        <v>9</v>
      </c>
      <c r="F268" s="3">
        <v>0</v>
      </c>
      <c r="G268" s="3">
        <v>0</v>
      </c>
      <c r="H268" s="3">
        <v>0.61256774330700003</v>
      </c>
      <c r="I268" s="3">
        <v>0.67330002784700005</v>
      </c>
      <c r="J268" s="3">
        <v>0.70549811057300005</v>
      </c>
      <c r="K268" s="3">
        <v>0.90259999036799998</v>
      </c>
    </row>
    <row r="269" spans="1:11" x14ac:dyDescent="0.25">
      <c r="A269" s="1" t="s">
        <v>576</v>
      </c>
      <c r="B269" s="1" t="s">
        <v>577</v>
      </c>
      <c r="C269" s="1" t="s">
        <v>29</v>
      </c>
      <c r="D269" s="1" t="s">
        <v>9</v>
      </c>
      <c r="E269" s="1" t="s">
        <v>9</v>
      </c>
      <c r="F269" s="3">
        <v>0</v>
      </c>
      <c r="G269" s="3">
        <v>0</v>
      </c>
      <c r="H269" s="3">
        <v>0</v>
      </c>
      <c r="I269" s="3">
        <v>0</v>
      </c>
      <c r="J269" s="3">
        <v>0.61255054597000003</v>
      </c>
      <c r="K269" s="3">
        <v>0.83670002222100004</v>
      </c>
    </row>
    <row r="270" spans="1:11" x14ac:dyDescent="0.25">
      <c r="A270" s="1" t="s">
        <v>578</v>
      </c>
      <c r="B270" s="1" t="s">
        <v>579</v>
      </c>
      <c r="C270" s="1" t="s">
        <v>7</v>
      </c>
      <c r="D270" s="1" t="s">
        <v>9</v>
      </c>
      <c r="E270" s="1" t="s">
        <v>9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</row>
    <row r="271" spans="1:11" x14ac:dyDescent="0.25">
      <c r="A271" s="1" t="s">
        <v>580</v>
      </c>
      <c r="B271" s="1" t="s">
        <v>581</v>
      </c>
      <c r="C271" s="1" t="s">
        <v>7</v>
      </c>
      <c r="D271" s="1" t="s">
        <v>9</v>
      </c>
      <c r="E271" s="1" t="s">
        <v>9</v>
      </c>
      <c r="F271" s="3">
        <v>0.60685713802100005</v>
      </c>
      <c r="G271" s="3">
        <v>0.67979997396500003</v>
      </c>
      <c r="H271" s="3">
        <v>0.65209090167799999</v>
      </c>
      <c r="I271" s="3">
        <v>0.79589998722099997</v>
      </c>
      <c r="J271" s="3">
        <v>0.79846922709400003</v>
      </c>
      <c r="K271" s="3">
        <v>1.46119999886</v>
      </c>
    </row>
    <row r="272" spans="1:11" x14ac:dyDescent="0.25">
      <c r="A272" s="1" t="s">
        <v>582</v>
      </c>
      <c r="B272" s="1" t="s">
        <v>583</v>
      </c>
      <c r="C272" s="1" t="s">
        <v>270</v>
      </c>
      <c r="D272" s="1" t="s">
        <v>9</v>
      </c>
      <c r="E272" s="1" t="s">
        <v>9</v>
      </c>
      <c r="F272" s="3">
        <v>0.82976029955599995</v>
      </c>
      <c r="G272" s="3">
        <v>1.3009999990500001</v>
      </c>
      <c r="H272" s="3">
        <v>0.72483963679100005</v>
      </c>
      <c r="I272" s="3">
        <v>1.3280999660499999</v>
      </c>
      <c r="J272" s="3">
        <v>0.96746429001500001</v>
      </c>
      <c r="K272" s="3">
        <v>2.2952001094800001</v>
      </c>
    </row>
    <row r="273" spans="1:11" x14ac:dyDescent="0.25">
      <c r="A273" s="1" t="s">
        <v>584</v>
      </c>
      <c r="B273" s="1" t="s">
        <v>585</v>
      </c>
      <c r="C273" s="1" t="s">
        <v>45</v>
      </c>
      <c r="D273" s="1" t="s">
        <v>9</v>
      </c>
      <c r="E273" s="1" t="s">
        <v>9</v>
      </c>
      <c r="F273" s="3">
        <v>0.91533422019699995</v>
      </c>
      <c r="G273" s="3">
        <v>1.76740002632</v>
      </c>
      <c r="H273" s="3">
        <v>0.84621816263799998</v>
      </c>
      <c r="I273" s="3">
        <v>1.9674999713900001</v>
      </c>
      <c r="J273" s="3">
        <v>1.1403199803099999</v>
      </c>
      <c r="K273" s="3">
        <v>3.6809000968899999</v>
      </c>
    </row>
    <row r="274" spans="1:11" x14ac:dyDescent="0.25">
      <c r="A274" s="1" t="s">
        <v>586</v>
      </c>
      <c r="B274" s="1" t="s">
        <v>587</v>
      </c>
      <c r="C274" s="1" t="s">
        <v>29</v>
      </c>
      <c r="D274" s="1" t="s">
        <v>9</v>
      </c>
      <c r="E274" s="1" t="s">
        <v>9</v>
      </c>
      <c r="F274" s="3">
        <v>0</v>
      </c>
      <c r="G274" s="3">
        <v>0</v>
      </c>
      <c r="H274" s="3">
        <v>0</v>
      </c>
      <c r="I274" s="3">
        <v>0</v>
      </c>
      <c r="J274" s="3">
        <v>0.61149450309599995</v>
      </c>
      <c r="K274" s="3">
        <v>0.72240000963200002</v>
      </c>
    </row>
    <row r="275" spans="1:11" x14ac:dyDescent="0.25">
      <c r="A275" s="1" t="s">
        <v>588</v>
      </c>
      <c r="B275" s="1" t="s">
        <v>589</v>
      </c>
      <c r="C275" s="1" t="s">
        <v>45</v>
      </c>
      <c r="D275" s="1" t="s">
        <v>9</v>
      </c>
      <c r="E275" s="1" t="s">
        <v>9</v>
      </c>
      <c r="F275" s="3">
        <v>0</v>
      </c>
      <c r="G275" s="3">
        <v>0</v>
      </c>
      <c r="H275" s="3">
        <v>0</v>
      </c>
      <c r="I275" s="3">
        <v>0</v>
      </c>
      <c r="J275" s="3">
        <v>0.599711998676</v>
      </c>
      <c r="K275" s="3">
        <v>0.64053058624299997</v>
      </c>
    </row>
    <row r="276" spans="1:11" x14ac:dyDescent="0.25">
      <c r="A276" s="1" t="s">
        <v>590</v>
      </c>
      <c r="B276" s="1" t="s">
        <v>591</v>
      </c>
      <c r="C276" s="1" t="s">
        <v>45</v>
      </c>
      <c r="D276" s="1" t="s">
        <v>9</v>
      </c>
      <c r="E276" s="1" t="s">
        <v>9</v>
      </c>
      <c r="F276" s="3">
        <v>0.59590330680199999</v>
      </c>
      <c r="G276" s="3">
        <v>0.62214940786399997</v>
      </c>
      <c r="H276" s="3">
        <v>0.621308823427</v>
      </c>
      <c r="I276" s="3">
        <v>0.66652745008500003</v>
      </c>
      <c r="J276" s="3">
        <v>0.65260576973200002</v>
      </c>
      <c r="K276" s="3">
        <v>0.837324798107</v>
      </c>
    </row>
    <row r="277" spans="1:11" x14ac:dyDescent="0.25">
      <c r="A277" s="1" t="s">
        <v>592</v>
      </c>
      <c r="B277" s="1" t="s">
        <v>593</v>
      </c>
      <c r="C277" s="1" t="s">
        <v>7</v>
      </c>
      <c r="D277" s="1" t="s">
        <v>9</v>
      </c>
      <c r="E277" s="1" t="s">
        <v>9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</row>
    <row r="278" spans="1:11" x14ac:dyDescent="0.25">
      <c r="A278" s="1" t="s">
        <v>594</v>
      </c>
      <c r="B278" s="1" t="s">
        <v>595</v>
      </c>
      <c r="C278" s="1" t="s">
        <v>505</v>
      </c>
      <c r="D278" s="1" t="s">
        <v>9</v>
      </c>
      <c r="E278" s="1" t="s">
        <v>9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</row>
    <row r="279" spans="1:11" x14ac:dyDescent="0.25">
      <c r="A279" s="1" t="s">
        <v>596</v>
      </c>
      <c r="B279" s="1" t="s">
        <v>597</v>
      </c>
      <c r="C279" s="1" t="s">
        <v>500</v>
      </c>
      <c r="D279" s="1" t="s">
        <v>9</v>
      </c>
      <c r="E279" s="1" t="s">
        <v>9</v>
      </c>
      <c r="F279" s="3">
        <v>0.92475822152999998</v>
      </c>
      <c r="G279" s="3">
        <v>1.78190004826</v>
      </c>
      <c r="H279" s="3">
        <v>0.91822033893300004</v>
      </c>
      <c r="I279" s="3">
        <v>2.32069993019</v>
      </c>
      <c r="J279" s="3">
        <v>1.1906240133099999</v>
      </c>
      <c r="K279" s="3">
        <v>4.3632001876800004</v>
      </c>
    </row>
    <row r="280" spans="1:11" x14ac:dyDescent="0.25">
      <c r="A280" s="1" t="s">
        <v>598</v>
      </c>
      <c r="B280" s="1" t="s">
        <v>599</v>
      </c>
      <c r="C280" s="1" t="s">
        <v>40</v>
      </c>
      <c r="D280" s="1" t="s">
        <v>9</v>
      </c>
      <c r="E280" s="1" t="s">
        <v>9</v>
      </c>
      <c r="F280" s="3">
        <v>0</v>
      </c>
      <c r="G280" s="3">
        <v>0</v>
      </c>
      <c r="H280" s="3">
        <v>0</v>
      </c>
      <c r="I280" s="3">
        <v>0</v>
      </c>
      <c r="J280" s="3">
        <v>0.79433070082900004</v>
      </c>
      <c r="K280" s="3">
        <v>1.1682767867999999</v>
      </c>
    </row>
    <row r="281" spans="1:11" x14ac:dyDescent="0.25">
      <c r="A281" s="1" t="s">
        <v>600</v>
      </c>
      <c r="B281" s="1" t="s">
        <v>601</v>
      </c>
      <c r="C281" s="1" t="s">
        <v>45</v>
      </c>
      <c r="D281" s="1" t="s">
        <v>602</v>
      </c>
      <c r="E281" s="1" t="s">
        <v>13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</row>
    <row r="282" spans="1:11" x14ac:dyDescent="0.25">
      <c r="A282" s="1" t="s">
        <v>603</v>
      </c>
      <c r="B282" s="1" t="s">
        <v>604</v>
      </c>
      <c r="C282" s="1" t="s">
        <v>24</v>
      </c>
      <c r="D282" s="1" t="s">
        <v>605</v>
      </c>
      <c r="E282" s="1" t="s">
        <v>9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</row>
    <row r="283" spans="1:11" x14ac:dyDescent="0.25">
      <c r="A283" s="1" t="s">
        <v>606</v>
      </c>
      <c r="B283" s="1" t="s">
        <v>607</v>
      </c>
      <c r="C283" s="1" t="s">
        <v>142</v>
      </c>
      <c r="D283" s="1" t="s">
        <v>9</v>
      </c>
      <c r="E283" s="1" t="s">
        <v>9</v>
      </c>
      <c r="F283" s="3">
        <v>0</v>
      </c>
      <c r="G283" s="3">
        <v>0</v>
      </c>
      <c r="H283" s="3">
        <v>0</v>
      </c>
      <c r="I283" s="3">
        <v>0</v>
      </c>
      <c r="J283" s="3">
        <v>0.59260000785199995</v>
      </c>
      <c r="K283" s="3">
        <v>0.59820002317400001</v>
      </c>
    </row>
    <row r="284" spans="1:11" x14ac:dyDescent="0.25">
      <c r="A284" s="1" t="s">
        <v>608</v>
      </c>
      <c r="B284" s="1" t="s">
        <v>609</v>
      </c>
      <c r="C284" s="1" t="s">
        <v>45</v>
      </c>
      <c r="D284" s="1" t="s">
        <v>610</v>
      </c>
      <c r="E284" s="1" t="s">
        <v>13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</row>
    <row r="285" spans="1:11" x14ac:dyDescent="0.25">
      <c r="A285" s="1" t="s">
        <v>611</v>
      </c>
      <c r="B285" s="1" t="s">
        <v>612</v>
      </c>
      <c r="C285" s="1" t="s">
        <v>29</v>
      </c>
      <c r="D285" s="1" t="s">
        <v>9</v>
      </c>
      <c r="E285" s="1" t="s">
        <v>9</v>
      </c>
      <c r="F285" s="3">
        <v>0</v>
      </c>
      <c r="G285" s="3">
        <v>0</v>
      </c>
      <c r="H285" s="3">
        <v>0</v>
      </c>
      <c r="I285" s="3">
        <v>0</v>
      </c>
      <c r="J285" s="3">
        <v>0.628293365848</v>
      </c>
      <c r="K285" s="3">
        <v>1.22720003128</v>
      </c>
    </row>
    <row r="286" spans="1:11" x14ac:dyDescent="0.25">
      <c r="A286" s="1" t="s">
        <v>613</v>
      </c>
      <c r="B286" s="1" t="s">
        <v>614</v>
      </c>
      <c r="C286" s="1" t="s">
        <v>29</v>
      </c>
      <c r="D286" s="1" t="s">
        <v>9</v>
      </c>
      <c r="E286" s="1" t="s">
        <v>9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</row>
    <row r="287" spans="1:11" x14ac:dyDescent="0.25">
      <c r="A287" s="1" t="s">
        <v>613</v>
      </c>
      <c r="B287" s="1" t="s">
        <v>614</v>
      </c>
      <c r="C287" s="1" t="s">
        <v>29</v>
      </c>
      <c r="D287" s="1" t="s">
        <v>9</v>
      </c>
      <c r="E287" s="1" t="s">
        <v>9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</row>
    <row r="288" spans="1:11" x14ac:dyDescent="0.25">
      <c r="A288" s="1" t="s">
        <v>615</v>
      </c>
      <c r="B288" s="1" t="s">
        <v>616</v>
      </c>
      <c r="C288" s="1" t="s">
        <v>40</v>
      </c>
      <c r="D288" s="1" t="s">
        <v>9</v>
      </c>
      <c r="E288" s="1" t="s">
        <v>9</v>
      </c>
      <c r="F288" s="3">
        <v>1.08234999577</v>
      </c>
      <c r="G288" s="3">
        <v>1.40709996223</v>
      </c>
      <c r="H288" s="3">
        <v>1.1843823439900001</v>
      </c>
      <c r="I288" s="3">
        <v>1.73259997368</v>
      </c>
      <c r="J288" s="3">
        <v>1.37256795168</v>
      </c>
      <c r="K288" s="3">
        <v>3.2674000263199998</v>
      </c>
    </row>
    <row r="289" spans="1:11" x14ac:dyDescent="0.25">
      <c r="A289" s="1" t="s">
        <v>617</v>
      </c>
      <c r="B289" s="1" t="s">
        <v>618</v>
      </c>
      <c r="C289" s="1" t="s">
        <v>101</v>
      </c>
      <c r="D289" s="1" t="s">
        <v>9</v>
      </c>
      <c r="E289" s="1" t="s">
        <v>9</v>
      </c>
      <c r="F289" s="3">
        <v>0.74459314346299998</v>
      </c>
      <c r="G289" s="3">
        <v>1.16369318962</v>
      </c>
      <c r="H289" s="3">
        <v>0.73977258877899998</v>
      </c>
      <c r="I289" s="3">
        <v>1.18761610985</v>
      </c>
      <c r="J289" s="3">
        <v>0.85802948349099994</v>
      </c>
      <c r="K289" s="3">
        <v>1.2555150985700001</v>
      </c>
    </row>
    <row r="290" spans="1:11" x14ac:dyDescent="0.25">
      <c r="A290" s="1" t="s">
        <v>619</v>
      </c>
      <c r="B290" s="1" t="s">
        <v>620</v>
      </c>
      <c r="C290" s="1" t="s">
        <v>40</v>
      </c>
      <c r="D290" s="1" t="s">
        <v>9</v>
      </c>
      <c r="E290" s="1" t="s">
        <v>9</v>
      </c>
      <c r="F290" s="3">
        <v>0</v>
      </c>
      <c r="G290" s="3">
        <v>0</v>
      </c>
      <c r="H290" s="3">
        <v>0.81779286478199997</v>
      </c>
      <c r="I290" s="3">
        <v>1.28030002117</v>
      </c>
      <c r="J290" s="3">
        <v>0.82493580197100003</v>
      </c>
      <c r="K290" s="3">
        <v>1.35239994526</v>
      </c>
    </row>
    <row r="291" spans="1:11" x14ac:dyDescent="0.25">
      <c r="A291" s="1" t="s">
        <v>621</v>
      </c>
      <c r="B291" s="1" t="s">
        <v>622</v>
      </c>
      <c r="C291" s="1" t="s">
        <v>29</v>
      </c>
      <c r="D291" s="1" t="s">
        <v>9</v>
      </c>
      <c r="E291" s="1" t="s">
        <v>9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</row>
    <row r="292" spans="1:11" x14ac:dyDescent="0.25">
      <c r="A292" s="1" t="s">
        <v>623</v>
      </c>
      <c r="B292" s="1" t="s">
        <v>624</v>
      </c>
      <c r="C292" s="1" t="s">
        <v>40</v>
      </c>
      <c r="D292" s="1" t="s">
        <v>9</v>
      </c>
      <c r="E292" s="1" t="s">
        <v>9</v>
      </c>
      <c r="F292" s="3">
        <v>0.96351293607199995</v>
      </c>
      <c r="G292" s="3">
        <v>2.17162013054</v>
      </c>
      <c r="H292" s="3">
        <v>0.99633405177900003</v>
      </c>
      <c r="I292" s="3">
        <v>2.7951047420499999</v>
      </c>
      <c r="J292" s="3">
        <v>1.4505318273900001</v>
      </c>
      <c r="K292" s="3">
        <v>4.5149002075200002</v>
      </c>
    </row>
    <row r="293" spans="1:11" x14ac:dyDescent="0.25">
      <c r="A293" s="1" t="s">
        <v>625</v>
      </c>
      <c r="B293" s="1" t="s">
        <v>626</v>
      </c>
      <c r="C293" s="1" t="s">
        <v>7</v>
      </c>
      <c r="D293" s="1" t="s">
        <v>9</v>
      </c>
      <c r="E293" s="1" t="s">
        <v>9</v>
      </c>
      <c r="F293" s="3">
        <v>1.1637409199199999</v>
      </c>
      <c r="G293" s="3">
        <v>2.1245999336199999</v>
      </c>
      <c r="H293" s="3">
        <v>1.3818590478199999</v>
      </c>
      <c r="I293" s="3">
        <v>3.1125299930599999</v>
      </c>
      <c r="J293" s="3">
        <v>2.0525556363200002</v>
      </c>
      <c r="K293" s="3">
        <v>7.2278990745499998</v>
      </c>
    </row>
    <row r="294" spans="1:11" x14ac:dyDescent="0.25">
      <c r="A294" s="1" t="s">
        <v>627</v>
      </c>
      <c r="B294" s="1" t="s">
        <v>628</v>
      </c>
      <c r="C294" s="1" t="s">
        <v>167</v>
      </c>
      <c r="D294" s="1" t="s">
        <v>9</v>
      </c>
      <c r="E294" s="1" t="s">
        <v>9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</row>
    <row r="295" spans="1:11" x14ac:dyDescent="0.25">
      <c r="A295" s="1" t="s">
        <v>629</v>
      </c>
      <c r="B295" s="1" t="s">
        <v>630</v>
      </c>
      <c r="C295" s="1" t="s">
        <v>29</v>
      </c>
      <c r="D295" s="1" t="s">
        <v>9</v>
      </c>
      <c r="E295" s="1" t="s">
        <v>9</v>
      </c>
      <c r="F295" s="3">
        <v>0.923090161114</v>
      </c>
      <c r="G295" s="3">
        <v>1.5714999437299999</v>
      </c>
      <c r="H295" s="3">
        <v>0.91091313660899997</v>
      </c>
      <c r="I295" s="3">
        <v>1.67009997368</v>
      </c>
      <c r="J295" s="3">
        <v>1.0312937395999999</v>
      </c>
      <c r="K295" s="3">
        <v>2.4876999854999999</v>
      </c>
    </row>
    <row r="296" spans="1:11" x14ac:dyDescent="0.25">
      <c r="A296" s="1" t="s">
        <v>631</v>
      </c>
      <c r="B296" s="1" t="s">
        <v>632</v>
      </c>
      <c r="C296" s="1" t="s">
        <v>142</v>
      </c>
      <c r="D296" s="1" t="s">
        <v>9</v>
      </c>
      <c r="E296" s="1" t="s">
        <v>9</v>
      </c>
      <c r="F296" s="3">
        <v>1.15343016658</v>
      </c>
      <c r="G296" s="3">
        <v>1.69169998169</v>
      </c>
      <c r="H296" s="3">
        <v>1.18778797777</v>
      </c>
      <c r="I296" s="3">
        <v>1.82959997654</v>
      </c>
      <c r="J296" s="3">
        <v>1.0427048994899999</v>
      </c>
      <c r="K296" s="3">
        <v>1.96790003777</v>
      </c>
    </row>
    <row r="297" spans="1:11" x14ac:dyDescent="0.25">
      <c r="A297" s="1" t="s">
        <v>633</v>
      </c>
      <c r="B297" s="1" t="s">
        <v>634</v>
      </c>
      <c r="C297" s="1" t="s">
        <v>270</v>
      </c>
      <c r="D297" s="1" t="s">
        <v>9</v>
      </c>
      <c r="E297" s="1" t="s">
        <v>9</v>
      </c>
      <c r="F297" s="3">
        <v>1.0266279912</v>
      </c>
      <c r="G297" s="3">
        <v>1.2601000070599999</v>
      </c>
      <c r="H297" s="3">
        <v>0.99622697962700002</v>
      </c>
      <c r="I297" s="3">
        <v>1.2856999635699999</v>
      </c>
      <c r="J297" s="3">
        <v>0.94154150653799995</v>
      </c>
      <c r="K297" s="3">
        <v>1.34469997883</v>
      </c>
    </row>
    <row r="298" spans="1:11" x14ac:dyDescent="0.25">
      <c r="A298" s="1" t="s">
        <v>635</v>
      </c>
      <c r="B298" s="1" t="s">
        <v>636</v>
      </c>
      <c r="C298" s="1" t="s">
        <v>7</v>
      </c>
      <c r="D298" s="1" t="s">
        <v>9</v>
      </c>
      <c r="E298" s="1" t="s">
        <v>9</v>
      </c>
      <c r="F298" s="3">
        <v>0.88269959845099999</v>
      </c>
      <c r="G298" s="3">
        <v>1.7110999822599999</v>
      </c>
      <c r="H298" s="3">
        <v>0.82520622956400003</v>
      </c>
      <c r="I298" s="3">
        <v>1.8876999616600001</v>
      </c>
      <c r="J298" s="3">
        <v>0.97624502899800003</v>
      </c>
      <c r="K298" s="3">
        <v>2.92039990425</v>
      </c>
    </row>
    <row r="299" spans="1:11" x14ac:dyDescent="0.25">
      <c r="A299" s="1" t="s">
        <v>637</v>
      </c>
      <c r="B299" s="1" t="s">
        <v>638</v>
      </c>
      <c r="C299" s="1" t="s">
        <v>270</v>
      </c>
      <c r="D299" s="1" t="s">
        <v>9</v>
      </c>
      <c r="E299" s="1" t="s">
        <v>9</v>
      </c>
      <c r="F299" s="3">
        <v>1.1582315117499999</v>
      </c>
      <c r="G299" s="3">
        <v>2.0885999202700001</v>
      </c>
      <c r="H299" s="3">
        <v>0.98852169045000005</v>
      </c>
      <c r="I299" s="3">
        <v>2.3608000278499999</v>
      </c>
      <c r="J299" s="3">
        <v>1.2032255059000001</v>
      </c>
      <c r="K299" s="3">
        <v>2.55150008202</v>
      </c>
    </row>
    <row r="300" spans="1:11" x14ac:dyDescent="0.25">
      <c r="A300" s="1" t="s">
        <v>637</v>
      </c>
      <c r="B300" s="1" t="s">
        <v>638</v>
      </c>
      <c r="C300" s="1" t="s">
        <v>270</v>
      </c>
      <c r="D300" s="1" t="s">
        <v>9</v>
      </c>
      <c r="E300" s="1" t="s">
        <v>9</v>
      </c>
      <c r="F300" s="3">
        <v>0.83001873248299995</v>
      </c>
      <c r="G300" s="3">
        <v>1.44360005856</v>
      </c>
      <c r="H300" s="3">
        <v>0.71925835229199997</v>
      </c>
      <c r="I300" s="3">
        <v>1.7598999738700001</v>
      </c>
      <c r="J300" s="3">
        <v>0.87455612501900004</v>
      </c>
      <c r="K300" s="3">
        <v>3.1642000675199999</v>
      </c>
    </row>
    <row r="301" spans="1:11" x14ac:dyDescent="0.25">
      <c r="A301" s="1" t="s">
        <v>639</v>
      </c>
      <c r="B301" s="1" t="s">
        <v>640</v>
      </c>
      <c r="C301" s="1" t="s">
        <v>142</v>
      </c>
      <c r="D301" s="1" t="s">
        <v>9</v>
      </c>
      <c r="E301" s="1" t="s">
        <v>9</v>
      </c>
      <c r="F301" s="3">
        <v>1.2856769286700001</v>
      </c>
      <c r="G301" s="3">
        <v>1.6270999908399999</v>
      </c>
      <c r="H301" s="3">
        <v>1.25962141156</v>
      </c>
      <c r="I301" s="3">
        <v>1.6512999534599999</v>
      </c>
      <c r="J301" s="3">
        <v>0.75781964140799996</v>
      </c>
      <c r="K301" s="3">
        <v>1.7335000038099999</v>
      </c>
    </row>
    <row r="302" spans="1:11" x14ac:dyDescent="0.25">
      <c r="A302" s="1" t="s">
        <v>641</v>
      </c>
      <c r="B302" s="1" t="s">
        <v>642</v>
      </c>
      <c r="C302" s="1" t="s">
        <v>142</v>
      </c>
      <c r="D302" s="1" t="s">
        <v>9</v>
      </c>
      <c r="E302" s="1" t="s">
        <v>9</v>
      </c>
      <c r="F302" s="3">
        <v>0</v>
      </c>
      <c r="G302" s="3">
        <v>0</v>
      </c>
      <c r="H302" s="3">
        <v>0</v>
      </c>
      <c r="I302" s="3">
        <v>0</v>
      </c>
      <c r="J302" s="3">
        <v>0.60354361363800002</v>
      </c>
      <c r="K302" s="3">
        <v>0.605635225773</v>
      </c>
    </row>
    <row r="303" spans="1:11" x14ac:dyDescent="0.25">
      <c r="A303" s="1" t="s">
        <v>643</v>
      </c>
      <c r="B303" s="1" t="s">
        <v>644</v>
      </c>
      <c r="C303" s="1" t="s">
        <v>142</v>
      </c>
      <c r="D303" s="1" t="s">
        <v>9</v>
      </c>
      <c r="E303" s="1" t="s">
        <v>9</v>
      </c>
      <c r="F303" s="3">
        <v>0</v>
      </c>
      <c r="G303" s="3">
        <v>0</v>
      </c>
      <c r="H303" s="3">
        <v>0</v>
      </c>
      <c r="I303" s="3">
        <v>0</v>
      </c>
      <c r="J303" s="3">
        <v>0.58622104556900001</v>
      </c>
      <c r="K303" s="3">
        <v>0.60075479745899996</v>
      </c>
    </row>
    <row r="304" spans="1:11" x14ac:dyDescent="0.25">
      <c r="A304" s="1" t="s">
        <v>645</v>
      </c>
      <c r="B304" s="1" t="s">
        <v>646</v>
      </c>
      <c r="C304" s="1" t="s">
        <v>7</v>
      </c>
      <c r="D304" s="1" t="s">
        <v>9</v>
      </c>
      <c r="E304" s="1" t="s">
        <v>9</v>
      </c>
      <c r="F304" s="3">
        <v>0</v>
      </c>
      <c r="G304" s="3">
        <v>0</v>
      </c>
      <c r="H304" s="3">
        <v>0.93295011860999999</v>
      </c>
      <c r="I304" s="3">
        <v>1.2365959882699999</v>
      </c>
      <c r="J304" s="3">
        <v>0.70661577987699997</v>
      </c>
      <c r="K304" s="3">
        <v>1.4034872055100001</v>
      </c>
    </row>
    <row r="305" spans="1:11" x14ac:dyDescent="0.25">
      <c r="A305" s="1" t="s">
        <v>647</v>
      </c>
      <c r="B305" s="1" t="s">
        <v>648</v>
      </c>
      <c r="C305" s="1" t="s">
        <v>94</v>
      </c>
      <c r="D305" s="1" t="s">
        <v>9</v>
      </c>
      <c r="E305" s="1" t="s">
        <v>9</v>
      </c>
      <c r="F305" s="3">
        <v>0</v>
      </c>
      <c r="G305" s="3">
        <v>0</v>
      </c>
      <c r="H305" s="3">
        <v>0</v>
      </c>
      <c r="I305" s="3">
        <v>0</v>
      </c>
      <c r="J305" s="3">
        <v>0.71974814710799995</v>
      </c>
      <c r="K305" s="3">
        <v>1.4120999574699999</v>
      </c>
    </row>
    <row r="306" spans="1:11" x14ac:dyDescent="0.25">
      <c r="A306" s="1" t="s">
        <v>649</v>
      </c>
      <c r="B306" s="1" t="s">
        <v>650</v>
      </c>
      <c r="C306" s="1" t="s">
        <v>24</v>
      </c>
      <c r="D306" s="1" t="s">
        <v>9</v>
      </c>
      <c r="E306" s="1" t="s">
        <v>9</v>
      </c>
      <c r="F306" s="3">
        <v>0</v>
      </c>
      <c r="G306" s="3">
        <v>0</v>
      </c>
      <c r="H306" s="3">
        <v>0</v>
      </c>
      <c r="I306" s="3">
        <v>0</v>
      </c>
      <c r="J306" s="3">
        <v>0.59744616196699996</v>
      </c>
      <c r="K306" s="3">
        <v>0.66750001907300005</v>
      </c>
    </row>
    <row r="307" spans="1:11" x14ac:dyDescent="0.25">
      <c r="A307" s="1" t="s">
        <v>651</v>
      </c>
      <c r="B307" s="1" t="s">
        <v>652</v>
      </c>
      <c r="C307" s="1" t="s">
        <v>366</v>
      </c>
      <c r="D307" s="1" t="s">
        <v>37</v>
      </c>
      <c r="E307" s="1" t="s">
        <v>37</v>
      </c>
      <c r="F307" s="3">
        <v>1.64450109945</v>
      </c>
      <c r="G307" s="3">
        <v>2.7650001048999999</v>
      </c>
      <c r="H307" s="3">
        <v>1.5628631791600001</v>
      </c>
      <c r="I307" s="3">
        <v>3.57259988785</v>
      </c>
      <c r="J307" s="3">
        <v>1.87364777447</v>
      </c>
      <c r="K307" s="3">
        <v>8.7847995758100001</v>
      </c>
    </row>
    <row r="308" spans="1:11" x14ac:dyDescent="0.25">
      <c r="A308" s="1" t="s">
        <v>653</v>
      </c>
      <c r="B308" s="1" t="s">
        <v>654</v>
      </c>
      <c r="C308" s="1" t="s">
        <v>29</v>
      </c>
      <c r="D308" s="1" t="s">
        <v>9</v>
      </c>
      <c r="E308" s="1" t="s">
        <v>9</v>
      </c>
      <c r="F308" s="3">
        <v>0</v>
      </c>
      <c r="G308" s="3">
        <v>0</v>
      </c>
      <c r="H308" s="3">
        <v>0</v>
      </c>
      <c r="I308" s="3">
        <v>0</v>
      </c>
      <c r="J308" s="3">
        <v>1.1617444400400001</v>
      </c>
      <c r="K308" s="3">
        <v>2.5348999500299998</v>
      </c>
    </row>
    <row r="309" spans="1:11" x14ac:dyDescent="0.25">
      <c r="A309" s="1" t="s">
        <v>665</v>
      </c>
      <c r="B309" s="1" t="s">
        <v>666</v>
      </c>
      <c r="C309" s="1" t="s">
        <v>7</v>
      </c>
      <c r="D309" s="1" t="s">
        <v>8</v>
      </c>
      <c r="E309" s="1" t="s">
        <v>9</v>
      </c>
      <c r="F309" s="3">
        <v>1.1352420000000001</v>
      </c>
      <c r="G309" s="3">
        <v>1.6378999999999999</v>
      </c>
      <c r="H309" s="3">
        <v>1.3623989999999999</v>
      </c>
      <c r="I309" s="3">
        <v>2.0236000000000001</v>
      </c>
      <c r="J309" s="3">
        <v>1.9265969999999999</v>
      </c>
      <c r="K309" s="3">
        <v>4.2446999999999999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Significant risk sites</vt:lpstr>
      <vt:lpstr>Raw hazard data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Williamson</dc:creator>
  <cp:lastModifiedBy>Michael Williamson</cp:lastModifiedBy>
  <dcterms:created xsi:type="dcterms:W3CDTF">2016-09-13T13:32:02Z</dcterms:created>
  <dcterms:modified xsi:type="dcterms:W3CDTF">2016-11-16T11:20:15Z</dcterms:modified>
</cp:coreProperties>
</file>